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업무용(인문사회대학)\06 업무추진비공개\"/>
    </mc:Choice>
  </mc:AlternateContent>
  <bookViews>
    <workbookView xWindow="-480" yWindow="0" windowWidth="15360" windowHeight="8715" activeTab="1"/>
  </bookViews>
  <sheets>
    <sheet name="인문사회대 업무추진비 집행 내역" sheetId="5" r:id="rId1"/>
    <sheet name="세부 집행 내역" sheetId="3" r:id="rId2"/>
  </sheets>
  <definedNames>
    <definedName name="_xlnm._FilterDatabase" localSheetId="1" hidden="1">'세부 집행 내역'!#REF!</definedName>
    <definedName name="_xlnm.Print_Area" localSheetId="0">'인문사회대 업무추진비 집행 내역'!$A$1:$K$33</definedName>
  </definedNames>
  <calcPr calcId="162913"/>
</workbook>
</file>

<file path=xl/calcChain.xml><?xml version="1.0" encoding="utf-8"?>
<calcChain xmlns="http://schemas.openxmlformats.org/spreadsheetml/2006/main">
  <c r="E33" i="3" l="1"/>
  <c r="I20" i="5" l="1"/>
  <c r="I31" i="5" l="1"/>
  <c r="I30" i="5"/>
  <c r="I29" i="5"/>
  <c r="I28" i="5"/>
  <c r="I27" i="5"/>
  <c r="I26" i="5"/>
  <c r="I25" i="5"/>
  <c r="I24" i="5"/>
  <c r="I23" i="5"/>
  <c r="I22" i="5"/>
  <c r="I21" i="5"/>
  <c r="H31" i="5"/>
  <c r="H30" i="5"/>
  <c r="H29" i="5"/>
  <c r="H28" i="5"/>
  <c r="H27" i="5"/>
  <c r="H26" i="5"/>
  <c r="H25" i="5"/>
  <c r="H24" i="5"/>
  <c r="H23" i="5"/>
  <c r="H22" i="5"/>
  <c r="H21" i="5"/>
  <c r="H20" i="5"/>
  <c r="I32" i="5" l="1"/>
  <c r="E4" i="3"/>
  <c r="I33" i="3" s="1"/>
  <c r="I4" i="3" s="1"/>
  <c r="G32" i="5" l="1"/>
  <c r="E32" i="5"/>
  <c r="C32" i="5"/>
  <c r="F32" i="5"/>
  <c r="D32" i="5"/>
  <c r="B32" i="5"/>
  <c r="H12" i="5" l="1"/>
  <c r="F13" i="5" s="1"/>
  <c r="H32" i="5"/>
  <c r="B13" i="5" l="1"/>
  <c r="F7" i="5"/>
  <c r="H7" i="5" s="1"/>
  <c r="J7" i="5" l="1"/>
</calcChain>
</file>

<file path=xl/sharedStrings.xml><?xml version="1.0" encoding="utf-8"?>
<sst xmlns="http://schemas.openxmlformats.org/spreadsheetml/2006/main" count="231" uniqueCount="109">
  <si>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</si>
  <si>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</si>
  <si>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</si>
  <si>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</si>
  <si>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</si>
  <si>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</si>
  <si>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</si>
  <si>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</si>
  <si>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3" type="noConversion"/>
  </si>
  <si>
    <t>예산액</t>
    <phoneticPr fontId="3" type="noConversion"/>
  </si>
  <si>
    <t>금월집행</t>
    <phoneticPr fontId="3" type="noConversion"/>
  </si>
  <si>
    <t>집행 누계</t>
    <phoneticPr fontId="3" type="noConversion"/>
  </si>
  <si>
    <t>비고(집행율%)</t>
    <phoneticPr fontId="3" type="noConversion"/>
  </si>
  <si>
    <t xml:space="preserve">  </t>
    <phoneticPr fontId="3" type="noConversion"/>
  </si>
  <si>
    <t>2. 유형별 집행 내역</t>
    <phoneticPr fontId="3" type="noConversion"/>
  </si>
  <si>
    <t>구분</t>
    <phoneticPr fontId="3" type="noConversion"/>
  </si>
  <si>
    <t>금액</t>
    <phoneticPr fontId="3" type="noConversion"/>
  </si>
  <si>
    <t>비율</t>
    <phoneticPr fontId="3" type="noConversion"/>
  </si>
  <si>
    <t>3. 월별 및 집행 내역별</t>
    <phoneticPr fontId="3" type="noConversion"/>
  </si>
  <si>
    <t>건</t>
    <phoneticPr fontId="3" type="noConversion"/>
  </si>
  <si>
    <t>1월</t>
    <phoneticPr fontId="3" type="noConversion"/>
  </si>
  <si>
    <t>2월</t>
    <phoneticPr fontId="3" type="noConversion"/>
  </si>
  <si>
    <t>11월</t>
    <phoneticPr fontId="3" type="noConversion"/>
  </si>
  <si>
    <t>12월</t>
    <phoneticPr fontId="3" type="noConversion"/>
  </si>
  <si>
    <t>계</t>
    <phoneticPr fontId="3" type="noConversion"/>
  </si>
  <si>
    <t>1. 총 괄</t>
    <phoneticPr fontId="3" type="noConversion"/>
  </si>
  <si>
    <t>집행 잔액</t>
    <phoneticPr fontId="3" type="noConversion"/>
  </si>
  <si>
    <t>건</t>
    <phoneticPr fontId="3" type="noConversion"/>
  </si>
  <si>
    <t>금액</t>
    <phoneticPr fontId="3" type="noConversion"/>
  </si>
  <si>
    <t>합      계</t>
    <phoneticPr fontId="3" type="noConversion"/>
  </si>
  <si>
    <t>(금액단위 : 원)</t>
    <phoneticPr fontId="3" type="noConversion"/>
  </si>
  <si>
    <t>일자</t>
    <phoneticPr fontId="3" type="noConversion"/>
  </si>
  <si>
    <t>구분</t>
    <phoneticPr fontId="3" type="noConversion"/>
  </si>
  <si>
    <t>집행대상</t>
    <phoneticPr fontId="3" type="noConversion"/>
  </si>
  <si>
    <t>업체상호명</t>
    <phoneticPr fontId="3" type="noConversion"/>
  </si>
  <si>
    <t>업체전화번호</t>
    <phoneticPr fontId="3" type="noConversion"/>
  </si>
  <si>
    <t>구성비</t>
    <phoneticPr fontId="3" type="noConversion"/>
  </si>
  <si>
    <t>비고</t>
    <phoneticPr fontId="3" type="noConversion"/>
  </si>
  <si>
    <t>대내 주요정책추진
관련 회의, 행사 등</t>
    <phoneticPr fontId="3" type="noConversion"/>
  </si>
  <si>
    <t>대외, 대유관기관
업무협의 및 간담회 등</t>
    <phoneticPr fontId="3" type="noConversion"/>
  </si>
  <si>
    <t>세부 집행 내역</t>
    <phoneticPr fontId="3" type="noConversion"/>
  </si>
  <si>
    <t>합   계</t>
    <phoneticPr fontId="3" type="noConversion"/>
  </si>
  <si>
    <t>비고</t>
    <phoneticPr fontId="3" type="noConversion"/>
  </si>
  <si>
    <t>비   고</t>
    <phoneticPr fontId="3" type="noConversion"/>
  </si>
  <si>
    <t>집행 내역(예산액 : 14,077천원)</t>
    <phoneticPr fontId="3" type="noConversion"/>
  </si>
  <si>
    <t>위문, 격력 및
구성원 사기 진작 등</t>
    <phoneticPr fontId="3" type="noConversion"/>
  </si>
  <si>
    <t>위문, 격려 및
구성원 사기 진작 등</t>
    <phoneticPr fontId="3" type="noConversion"/>
  </si>
  <si>
    <t>신용카드</t>
    <phoneticPr fontId="3" type="noConversion"/>
  </si>
  <si>
    <t>피자스쿨노은역점</t>
  </si>
  <si>
    <t>롯데슈퍼 대전한밭대</t>
  </si>
  <si>
    <t>오봉도시락</t>
  </si>
  <si>
    <t>0428225200</t>
  </si>
  <si>
    <t>0222905600</t>
  </si>
  <si>
    <t>0428265088</t>
  </si>
  <si>
    <t>서래갈매기한밭대점</t>
  </si>
  <si>
    <t>(주)이마트 월평점</t>
  </si>
  <si>
    <t>미니스톱 유성한밭대</t>
  </si>
  <si>
    <t>이삭</t>
  </si>
  <si>
    <t>0428261587</t>
  </si>
  <si>
    <t>0427181234</t>
  </si>
  <si>
    <t>0215779621</t>
  </si>
  <si>
    <t>0428252226</t>
  </si>
  <si>
    <t>2019학년도 11월 인문사회대학 업무추진비 집행 내역</t>
    <phoneticPr fontId="3" type="noConversion"/>
  </si>
  <si>
    <t>2019학년도 11월 인문사회대학 업무추진비 세부 집행 내역</t>
    <phoneticPr fontId="3" type="noConversion"/>
  </si>
  <si>
    <t>(기간 : 2019.11.01.~11.30.)</t>
    <phoneticPr fontId="3" type="noConversion"/>
  </si>
  <si>
    <t>2019.11.01</t>
  </si>
  <si>
    <t>2019.11.04</t>
  </si>
  <si>
    <t>2019.11.06</t>
  </si>
  <si>
    <t>2019.11.13</t>
  </si>
  <si>
    <t>2019.11.14</t>
  </si>
  <si>
    <t>2019.11.15</t>
  </si>
  <si>
    <t>2019.11.09</t>
  </si>
  <si>
    <t>2019.11.10</t>
  </si>
  <si>
    <t>2019.11.12</t>
  </si>
  <si>
    <t>2019.11.16</t>
  </si>
  <si>
    <t>2019.11.17</t>
  </si>
  <si>
    <t>2019.11.18</t>
  </si>
  <si>
    <t>2019.11.20</t>
  </si>
  <si>
    <t>2019.11.21</t>
  </si>
  <si>
    <t>2019.11.07</t>
  </si>
  <si>
    <t>2019.11.08</t>
  </si>
  <si>
    <t>일본어과 학술문화제 개최</t>
    <phoneticPr fontId="3" type="noConversion"/>
  </si>
  <si>
    <t>중국어과 학술문화제 개최</t>
    <phoneticPr fontId="3" type="noConversion"/>
  </si>
  <si>
    <t>공공행정학과 학술문화제 개최</t>
    <phoneticPr fontId="3" type="noConversion"/>
  </si>
  <si>
    <t>합                   계(28건)</t>
    <phoneticPr fontId="3" type="noConversion"/>
  </si>
  <si>
    <t>소                   계(28건)</t>
    <phoneticPr fontId="3" type="noConversion"/>
  </si>
  <si>
    <t>재학생</t>
    <phoneticPr fontId="3" type="noConversion"/>
  </si>
  <si>
    <t>차이나 궁</t>
  </si>
  <si>
    <t>치코파닭</t>
  </si>
  <si>
    <t>교촌치킨 노은1지구</t>
  </si>
  <si>
    <t>불닭발땡초동대문엽</t>
  </si>
  <si>
    <t>한솥충남대점</t>
  </si>
  <si>
    <t>맘스터치</t>
  </si>
  <si>
    <t>GS25 한밭대중앙점</t>
  </si>
  <si>
    <t>신가네매운떡볶이(한</t>
  </si>
  <si>
    <t>지에스25한밭대덕명</t>
  </si>
  <si>
    <t>노은각 (노은점)</t>
  </si>
  <si>
    <t>0428228893</t>
  </si>
  <si>
    <t>0428257289</t>
  </si>
  <si>
    <t>0428232255</t>
  </si>
  <si>
    <t>0428252597</t>
  </si>
  <si>
    <t>0428257785</t>
  </si>
  <si>
    <t>0428265020</t>
  </si>
  <si>
    <t>0220062485</t>
  </si>
  <si>
    <t>0428421259</t>
  </si>
  <si>
    <t>0425826339</t>
  </si>
  <si>
    <t>0805552525</t>
  </si>
  <si>
    <t>0428269198</t>
  </si>
  <si>
    <t>봉구스밥버거 유성점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</si>
</sst>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u/>
      <sz val="16"/>
      <name val="굴림체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/>
    <xf numFmtId="0" fontId="15" fillId="0" borderId="0"/>
    <xf numFmtId="0" fontId="13" fillId="0" borderId="0"/>
    <xf numFmtId="0" fontId="14" fillId="0" borderId="0"/>
    <xf numFmtId="0" fontId="21" fillId="0" borderId="0"/>
    <xf numFmtId="0" fontId="22" fillId="0" borderId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13" applyNumberFormat="0" applyAlignment="0" applyProtection="0">
      <alignment vertical="center"/>
    </xf>
    <xf numFmtId="0" fontId="32" fillId="8" borderId="14" applyNumberFormat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8" borderId="13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2" fillId="10" borderId="17" applyNumberFormat="0" applyFon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9" borderId="16" applyNumberFormat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9" fillId="7" borderId="1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8" borderId="14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13" applyNumberFormat="0" applyAlignment="0" applyProtection="0">
      <alignment vertical="center"/>
    </xf>
    <xf numFmtId="0" fontId="32" fillId="8" borderId="14" applyNumberFormat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10" borderId="1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7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7" applyNumberFormat="0" applyFont="0" applyAlignment="0" applyProtection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>
      <alignment vertical="center"/>
    </xf>
    <xf numFmtId="41" fontId="5" fillId="0" borderId="0" xfId="2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1" fontId="8" fillId="0" borderId="1" xfId="2" applyFont="1" applyBorder="1">
      <alignment vertical="center"/>
    </xf>
    <xf numFmtId="0" fontId="8" fillId="0" borderId="0" xfId="0" applyFont="1" applyAlignment="1">
      <alignment horizontal="right" vertical="center" indent="1"/>
    </xf>
    <xf numFmtId="41" fontId="10" fillId="0" borderId="1" xfId="2" applyFont="1" applyFill="1" applyBorder="1" applyAlignment="1">
      <alignment vertical="center" shrinkToFit="1"/>
    </xf>
    <xf numFmtId="10" fontId="5" fillId="0" borderId="0" xfId="0" applyNumberFormat="1" applyFont="1">
      <alignment vertical="center"/>
    </xf>
    <xf numFmtId="0" fontId="11" fillId="0" borderId="0" xfId="0" applyFont="1">
      <alignment vertical="center"/>
    </xf>
    <xf numFmtId="41" fontId="8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41" fontId="17" fillId="0" borderId="1" xfId="2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41" fontId="19" fillId="2" borderId="1" xfId="2" applyFont="1" applyFill="1" applyBorder="1" applyAlignment="1">
      <alignment horizontal="right" vertical="center"/>
    </xf>
    <xf numFmtId="41" fontId="19" fillId="2" borderId="1" xfId="2" applyFont="1" applyFill="1" applyBorder="1" applyAlignment="1">
      <alignment horizontal="center" vertical="center"/>
    </xf>
    <xf numFmtId="10" fontId="19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9" fillId="3" borderId="1" xfId="2" applyFont="1" applyFill="1" applyBorder="1" applyAlignment="1">
      <alignment horizontal="right" vertical="center"/>
    </xf>
    <xf numFmtId="41" fontId="19" fillId="3" borderId="1" xfId="2" applyFont="1" applyFill="1" applyBorder="1" applyAlignment="1">
      <alignment horizontal="center" vertical="center" shrinkToFit="1"/>
    </xf>
    <xf numFmtId="10" fontId="19" fillId="3" borderId="1" xfId="0" applyNumberFormat="1" applyFont="1" applyFill="1" applyBorder="1" applyAlignment="1">
      <alignment horizontal="center" vertical="center"/>
    </xf>
    <xf numFmtId="41" fontId="19" fillId="3" borderId="1" xfId="2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41" fontId="8" fillId="0" borderId="1" xfId="0" applyNumberFormat="1" applyFont="1" applyBorder="1">
      <alignment vertical="center"/>
    </xf>
    <xf numFmtId="0" fontId="23" fillId="0" borderId="1" xfId="8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41" fontId="18" fillId="0" borderId="1" xfId="2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41" fontId="18" fillId="0" borderId="19" xfId="2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8" fillId="0" borderId="8" xfId="0" applyFont="1" applyBorder="1" applyAlignment="1">
      <alignment horizontal="center" vertical="center"/>
    </xf>
    <xf numFmtId="41" fontId="8" fillId="0" borderId="7" xfId="2" applyFont="1" applyBorder="1" applyAlignment="1">
      <alignment horizontal="center" vertical="center"/>
    </xf>
    <xf numFmtId="41" fontId="8" fillId="0" borderId="9" xfId="2" applyFont="1" applyBorder="1" applyAlignment="1">
      <alignment horizontal="center" vertical="center"/>
    </xf>
    <xf numFmtId="41" fontId="8" fillId="0" borderId="1" xfId="2" applyFont="1" applyBorder="1" applyAlignment="1">
      <alignment horizontal="center" vertical="center"/>
    </xf>
    <xf numFmtId="10" fontId="8" fillId="0" borderId="7" xfId="1" applyNumberFormat="1" applyFont="1" applyBorder="1" applyAlignment="1">
      <alignment horizontal="center" vertical="center"/>
    </xf>
    <xf numFmtId="10" fontId="8" fillId="0" borderId="9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9" fontId="8" fillId="0" borderId="1" xfId="1" applyNumberFormat="1" applyFont="1" applyBorder="1" applyAlignment="1">
      <alignment horizontal="right" vertical="center" wrapText="1" indent="1"/>
    </xf>
    <xf numFmtId="9" fontId="8" fillId="0" borderId="1" xfId="1" applyNumberFormat="1" applyFont="1" applyBorder="1" applyAlignment="1">
      <alignment horizontal="right" vertical="center" indent="1"/>
    </xf>
    <xf numFmtId="41" fontId="8" fillId="0" borderId="1" xfId="2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0" fontId="8" fillId="0" borderId="1" xfId="1" applyNumberFormat="1" applyFont="1" applyBorder="1" applyAlignment="1">
      <alignment horizontal="right" vertical="center" wrapText="1" indent="1"/>
    </xf>
    <xf numFmtId="10" fontId="8" fillId="0" borderId="1" xfId="1" applyNumberFormat="1" applyFont="1" applyBorder="1" applyAlignment="1">
      <alignment horizontal="right" vertical="center" indent="1"/>
    </xf>
    <xf numFmtId="10" fontId="8" fillId="0" borderId="1" xfId="0" applyNumberFormat="1" applyFont="1" applyBorder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</cellXfs>
  <cellStyles count="152">
    <cellStyle name="20% - 강조색1" xfId="27" builtinId="30" customBuiltin="1"/>
    <cellStyle name="20% - 강조색1 2" xfId="52"/>
    <cellStyle name="20% - 강조색1 2 2" xfId="113"/>
    <cellStyle name="20% - 강조색1 2 3" xfId="138"/>
    <cellStyle name="20% - 강조색2" xfId="31" builtinId="34" customBuiltin="1"/>
    <cellStyle name="20% - 강조색2 2" xfId="53"/>
    <cellStyle name="20% - 강조색2 2 2" xfId="117"/>
    <cellStyle name="20% - 강조색2 2 3" xfId="140"/>
    <cellStyle name="20% - 강조색3" xfId="35" builtinId="38" customBuiltin="1"/>
    <cellStyle name="20% - 강조색3 2" xfId="54"/>
    <cellStyle name="20% - 강조색3 2 2" xfId="121"/>
    <cellStyle name="20% - 강조색3 2 3" xfId="142"/>
    <cellStyle name="20% - 강조색4" xfId="39" builtinId="42" customBuiltin="1"/>
    <cellStyle name="20% - 강조색4 2" xfId="55"/>
    <cellStyle name="20% - 강조색4 2 2" xfId="125"/>
    <cellStyle name="20% - 강조색4 2 3" xfId="144"/>
    <cellStyle name="20% - 강조색5" xfId="43" builtinId="46" customBuiltin="1"/>
    <cellStyle name="20% - 강조색5 2" xfId="56"/>
    <cellStyle name="20% - 강조색5 2 2" xfId="129"/>
    <cellStyle name="20% - 강조색5 2 3" xfId="146"/>
    <cellStyle name="20% - 강조색6" xfId="47" builtinId="50" customBuiltin="1"/>
    <cellStyle name="20% - 강조색6 2" xfId="57"/>
    <cellStyle name="20% - 강조색6 2 2" xfId="133"/>
    <cellStyle name="20% - 강조색6 2 3" xfId="148"/>
    <cellStyle name="40% - 강조색1" xfId="28" builtinId="31" customBuiltin="1"/>
    <cellStyle name="40% - 강조색1 2" xfId="58"/>
    <cellStyle name="40% - 강조색1 2 2" xfId="114"/>
    <cellStyle name="40% - 강조색1 2 3" xfId="139"/>
    <cellStyle name="40% - 강조색2" xfId="32" builtinId="35" customBuiltin="1"/>
    <cellStyle name="40% - 강조색2 2" xfId="59"/>
    <cellStyle name="40% - 강조색2 2 2" xfId="118"/>
    <cellStyle name="40% - 강조색2 2 3" xfId="141"/>
    <cellStyle name="40% - 강조색3" xfId="36" builtinId="39" customBuiltin="1"/>
    <cellStyle name="40% - 강조색3 2" xfId="60"/>
    <cellStyle name="40% - 강조색3 2 2" xfId="122"/>
    <cellStyle name="40% - 강조색3 2 3" xfId="143"/>
    <cellStyle name="40% - 강조색4" xfId="40" builtinId="43" customBuiltin="1"/>
    <cellStyle name="40% - 강조색4 2" xfId="61"/>
    <cellStyle name="40% - 강조색4 2 2" xfId="126"/>
    <cellStyle name="40% - 강조색4 2 3" xfId="145"/>
    <cellStyle name="40% - 강조색5" xfId="44" builtinId="47" customBuiltin="1"/>
    <cellStyle name="40% - 강조색5 2" xfId="62"/>
    <cellStyle name="40% - 강조색5 2 2" xfId="130"/>
    <cellStyle name="40% - 강조색5 2 3" xfId="147"/>
    <cellStyle name="40% - 강조색6" xfId="48" builtinId="51" customBuiltin="1"/>
    <cellStyle name="40% - 강조색6 2" xfId="63"/>
    <cellStyle name="40% - 강조색6 2 2" xfId="134"/>
    <cellStyle name="40% - 강조색6 2 3" xfId="149"/>
    <cellStyle name="60% - 강조색1" xfId="29" builtinId="32" customBuiltin="1"/>
    <cellStyle name="60% - 강조색1 2" xfId="64"/>
    <cellStyle name="60% - 강조색1 2 2" xfId="115"/>
    <cellStyle name="60% - 강조색2" xfId="33" builtinId="36" customBuiltin="1"/>
    <cellStyle name="60% - 강조색2 2" xfId="65"/>
    <cellStyle name="60% - 강조색2 2 2" xfId="119"/>
    <cellStyle name="60% - 강조색3" xfId="37" builtinId="40" customBuiltin="1"/>
    <cellStyle name="60% - 강조색3 2" xfId="66"/>
    <cellStyle name="60% - 강조색3 2 2" xfId="123"/>
    <cellStyle name="60% - 강조색4" xfId="41" builtinId="44" customBuiltin="1"/>
    <cellStyle name="60% - 강조색4 2" xfId="67"/>
    <cellStyle name="60% - 강조색4 2 2" xfId="127"/>
    <cellStyle name="60% - 강조색5" xfId="45" builtinId="48" customBuiltin="1"/>
    <cellStyle name="60% - 강조색5 2" xfId="68"/>
    <cellStyle name="60% - 강조색5 2 2" xfId="131"/>
    <cellStyle name="60% - 강조색6" xfId="49" builtinId="52" customBuiltin="1"/>
    <cellStyle name="60% - 강조색6 2" xfId="69"/>
    <cellStyle name="60% - 강조색6 2 2" xfId="135"/>
    <cellStyle name="강조색1" xfId="26" builtinId="29" customBuiltin="1"/>
    <cellStyle name="강조색1 2" xfId="70"/>
    <cellStyle name="강조색1 2 2" xfId="112"/>
    <cellStyle name="강조색2" xfId="30" builtinId="33" customBuiltin="1"/>
    <cellStyle name="강조색2 2" xfId="71"/>
    <cellStyle name="강조색2 2 2" xfId="116"/>
    <cellStyle name="강조색3" xfId="34" builtinId="37" customBuiltin="1"/>
    <cellStyle name="강조색3 2" xfId="72"/>
    <cellStyle name="강조색3 2 2" xfId="120"/>
    <cellStyle name="강조색4" xfId="38" builtinId="41" customBuiltin="1"/>
    <cellStyle name="강조색4 2" xfId="73"/>
    <cellStyle name="강조색4 2 2" xfId="124"/>
    <cellStyle name="강조색5" xfId="42" builtinId="45" customBuiltin="1"/>
    <cellStyle name="강조색5 2" xfId="74"/>
    <cellStyle name="강조색5 2 2" xfId="128"/>
    <cellStyle name="강조색6" xfId="46" builtinId="49" customBuiltin="1"/>
    <cellStyle name="강조색6 2" xfId="75"/>
    <cellStyle name="강조색6 2 2" xfId="132"/>
    <cellStyle name="경고문" xfId="23" builtinId="11" customBuiltin="1"/>
    <cellStyle name="경고문 2" xfId="76"/>
    <cellStyle name="경고문 2 2" xfId="108"/>
    <cellStyle name="계산" xfId="20" builtinId="22" customBuiltin="1"/>
    <cellStyle name="계산 2" xfId="77"/>
    <cellStyle name="계산 2 2" xfId="105"/>
    <cellStyle name="나쁨" xfId="16" builtinId="27" customBuiltin="1"/>
    <cellStyle name="나쁨 2" xfId="78"/>
    <cellStyle name="나쁨 2 2" xfId="101"/>
    <cellStyle name="메모 2" xfId="79"/>
    <cellStyle name="메모 2 2" xfId="109"/>
    <cellStyle name="메모 2 3" xfId="137"/>
    <cellStyle name="메모 3" xfId="151"/>
    <cellStyle name="백분율" xfId="1" builtinId="5"/>
    <cellStyle name="보통" xfId="17" builtinId="28" customBuiltin="1"/>
    <cellStyle name="보통 2" xfId="80"/>
    <cellStyle name="보통 2 2" xfId="102"/>
    <cellStyle name="설명 텍스트" xfId="24" builtinId="53" customBuiltin="1"/>
    <cellStyle name="설명 텍스트 2" xfId="81"/>
    <cellStyle name="설명 텍스트 2 2" xfId="110"/>
    <cellStyle name="셀 확인" xfId="22" builtinId="23" customBuiltin="1"/>
    <cellStyle name="셀 확인 2" xfId="82"/>
    <cellStyle name="셀 확인 2 2" xfId="107"/>
    <cellStyle name="쉼표 [0]" xfId="2" builtinId="6"/>
    <cellStyle name="쉼표 [0] 2" xfId="93"/>
    <cellStyle name="연결된 셀" xfId="21" builtinId="24" customBuiltin="1"/>
    <cellStyle name="연결된 셀 2" xfId="83"/>
    <cellStyle name="연결된 셀 2 2" xfId="106"/>
    <cellStyle name="요약" xfId="25" builtinId="25" customBuiltin="1"/>
    <cellStyle name="요약 2" xfId="84"/>
    <cellStyle name="요약 2 2" xfId="111"/>
    <cellStyle name="입력" xfId="18" builtinId="20" customBuiltin="1"/>
    <cellStyle name="입력 2" xfId="85"/>
    <cellStyle name="입력 2 2" xfId="103"/>
    <cellStyle name="제목" xfId="10" builtinId="15" customBuiltin="1"/>
    <cellStyle name="제목 1" xfId="11" builtinId="16" customBuiltin="1"/>
    <cellStyle name="제목 1 2" xfId="87"/>
    <cellStyle name="제목 1 2 2" xfId="96"/>
    <cellStyle name="제목 2" xfId="12" builtinId="17" customBuiltin="1"/>
    <cellStyle name="제목 2 2" xfId="88"/>
    <cellStyle name="제목 2 2 2" xfId="97"/>
    <cellStyle name="제목 3" xfId="13" builtinId="18" customBuiltin="1"/>
    <cellStyle name="제목 3 2" xfId="89"/>
    <cellStyle name="제목 3 2 2" xfId="98"/>
    <cellStyle name="제목 4" xfId="14" builtinId="19" customBuiltin="1"/>
    <cellStyle name="제목 4 2" xfId="90"/>
    <cellStyle name="제목 4 2 2" xfId="99"/>
    <cellStyle name="제목 5" xfId="86"/>
    <cellStyle name="제목 5 2" xfId="95"/>
    <cellStyle name="좋음" xfId="15" builtinId="26" customBuiltin="1"/>
    <cellStyle name="좋음 2" xfId="91"/>
    <cellStyle name="좋음 2 2" xfId="100"/>
    <cellStyle name="출력" xfId="19" builtinId="21" customBuiltin="1"/>
    <cellStyle name="출력 2" xfId="92"/>
    <cellStyle name="출력 2 2" xfId="104"/>
    <cellStyle name="표준" xfId="0" builtinId="0"/>
    <cellStyle name="표준 2" xfId="3"/>
    <cellStyle name="표준 2 2" xfId="4"/>
    <cellStyle name="표준 2 3" xfId="7"/>
    <cellStyle name="표준 2 3 2" xfId="51"/>
    <cellStyle name="표준 2 4" xfId="94"/>
    <cellStyle name="표준 2 5" xfId="136"/>
    <cellStyle name="표준 3" xfId="5"/>
    <cellStyle name="표준 3 2" xfId="9"/>
    <cellStyle name="표준 4" xfId="6"/>
    <cellStyle name="표준 4 2" xfId="50"/>
    <cellStyle name="표준 5" xfId="8"/>
    <cellStyle name="표준 6" xfId="1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zoomScaleNormal="100" workbookViewId="0">
      <selection activeCell="I21" sqref="I21"/>
    </sheetView>
  </sheetViews>
  <sheetFormatPr defaultRowHeight="13.5"/>
  <cols>
    <col min="1" max="1" width="7.10937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49" t="s">
        <v>62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4" spans="1:11" s="7" customFormat="1" ht="18.75">
      <c r="A4" s="50" t="s">
        <v>25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6.5" customHeight="1">
      <c r="J5" s="51" t="s">
        <v>8</v>
      </c>
      <c r="K5" s="51"/>
    </row>
    <row r="6" spans="1:11" ht="26.25" customHeight="1">
      <c r="A6" s="52" t="s">
        <v>9</v>
      </c>
      <c r="B6" s="52"/>
      <c r="C6" s="52"/>
      <c r="D6" s="52" t="s">
        <v>10</v>
      </c>
      <c r="E6" s="52"/>
      <c r="F6" s="53" t="s">
        <v>11</v>
      </c>
      <c r="G6" s="52"/>
      <c r="H6" s="54" t="s">
        <v>26</v>
      </c>
      <c r="I6" s="55"/>
      <c r="J6" s="52" t="s">
        <v>12</v>
      </c>
      <c r="K6" s="52"/>
    </row>
    <row r="7" spans="1:11" ht="26.25" customHeight="1">
      <c r="A7" s="61">
        <v>14014</v>
      </c>
      <c r="B7" s="61"/>
      <c r="C7" s="61"/>
      <c r="D7" s="61">
        <v>3385</v>
      </c>
      <c r="E7" s="61"/>
      <c r="F7" s="61">
        <f>I32</f>
        <v>10094</v>
      </c>
      <c r="G7" s="61"/>
      <c r="H7" s="59">
        <f>A7-F7</f>
        <v>3920</v>
      </c>
      <c r="I7" s="60"/>
      <c r="J7" s="62">
        <f>F7/A7</f>
        <v>0.72027972027972031</v>
      </c>
      <c r="K7" s="63"/>
    </row>
    <row r="8" spans="1:11">
      <c r="E8" s="6" t="s">
        <v>13</v>
      </c>
    </row>
    <row r="9" spans="1:11" s="7" customFormat="1" ht="18.75">
      <c r="A9" s="50" t="s">
        <v>14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ht="15" customHeight="1">
      <c r="J10" s="64"/>
      <c r="K10" s="64"/>
    </row>
    <row r="11" spans="1:11" ht="34.5" customHeight="1">
      <c r="A11" s="8" t="s">
        <v>15</v>
      </c>
      <c r="B11" s="53" t="s">
        <v>38</v>
      </c>
      <c r="C11" s="52"/>
      <c r="D11" s="53" t="s">
        <v>39</v>
      </c>
      <c r="E11" s="52"/>
      <c r="F11" s="56" t="s">
        <v>46</v>
      </c>
      <c r="G11" s="57"/>
      <c r="H11" s="53" t="s">
        <v>41</v>
      </c>
      <c r="I11" s="52"/>
      <c r="J11" s="52" t="s">
        <v>42</v>
      </c>
      <c r="K11" s="52"/>
    </row>
    <row r="12" spans="1:11" ht="26.25" customHeight="1">
      <c r="A12" s="8" t="s">
        <v>16</v>
      </c>
      <c r="B12" s="67">
        <v>3385</v>
      </c>
      <c r="C12" s="61"/>
      <c r="D12" s="67"/>
      <c r="E12" s="61"/>
      <c r="F12" s="67"/>
      <c r="G12" s="61"/>
      <c r="H12" s="67">
        <f>SUM(B12:G12)</f>
        <v>3385</v>
      </c>
      <c r="I12" s="61"/>
      <c r="J12" s="72"/>
      <c r="K12" s="73"/>
    </row>
    <row r="13" spans="1:11" s="11" customFormat="1" ht="26.25" customHeight="1">
      <c r="A13" s="8" t="s">
        <v>17</v>
      </c>
      <c r="B13" s="74">
        <f>B12/H12</f>
        <v>1</v>
      </c>
      <c r="C13" s="75"/>
      <c r="D13" s="74">
        <v>0</v>
      </c>
      <c r="E13" s="75"/>
      <c r="F13" s="65">
        <f>F12/H12</f>
        <v>0</v>
      </c>
      <c r="G13" s="66"/>
      <c r="H13" s="74">
        <v>1</v>
      </c>
      <c r="I13" s="75"/>
      <c r="J13" s="76"/>
      <c r="K13" s="76"/>
    </row>
    <row r="14" spans="1:11">
      <c r="B14" s="9"/>
      <c r="C14" s="9"/>
      <c r="D14" s="9"/>
      <c r="E14" s="9"/>
      <c r="F14" s="9"/>
      <c r="G14" s="9"/>
      <c r="H14" s="9"/>
      <c r="I14" s="9"/>
    </row>
    <row r="15" spans="1:11" s="7" customFormat="1" ht="18.75">
      <c r="A15" s="50" t="s">
        <v>18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6.5" customHeight="1">
      <c r="J16" s="51"/>
      <c r="K16" s="51"/>
    </row>
    <row r="17" spans="1:12" ht="27" customHeight="1">
      <c r="A17" s="52" t="s">
        <v>15</v>
      </c>
      <c r="B17" s="54" t="s">
        <v>44</v>
      </c>
      <c r="C17" s="58"/>
      <c r="D17" s="58"/>
      <c r="E17" s="58"/>
      <c r="F17" s="58"/>
      <c r="G17" s="58"/>
      <c r="H17" s="68" t="s">
        <v>29</v>
      </c>
      <c r="I17" s="69"/>
      <c r="J17" s="52" t="s">
        <v>43</v>
      </c>
      <c r="K17" s="52"/>
    </row>
    <row r="18" spans="1:12" ht="33" customHeight="1">
      <c r="A18" s="52"/>
      <c r="B18" s="53" t="s">
        <v>38</v>
      </c>
      <c r="C18" s="52"/>
      <c r="D18" s="53" t="s">
        <v>39</v>
      </c>
      <c r="E18" s="52"/>
      <c r="F18" s="56" t="s">
        <v>45</v>
      </c>
      <c r="G18" s="57"/>
      <c r="H18" s="70"/>
      <c r="I18" s="71"/>
      <c r="J18" s="52"/>
      <c r="K18" s="52"/>
    </row>
    <row r="19" spans="1:12" ht="22.5" customHeight="1">
      <c r="A19" s="52"/>
      <c r="B19" s="8" t="s">
        <v>19</v>
      </c>
      <c r="C19" s="8" t="s">
        <v>16</v>
      </c>
      <c r="D19" s="8" t="s">
        <v>19</v>
      </c>
      <c r="E19" s="8" t="s">
        <v>16</v>
      </c>
      <c r="F19" s="8" t="s">
        <v>19</v>
      </c>
      <c r="G19" s="8" t="s">
        <v>16</v>
      </c>
      <c r="H19" s="8" t="s">
        <v>27</v>
      </c>
      <c r="I19" s="8" t="s">
        <v>28</v>
      </c>
      <c r="J19" s="37"/>
      <c r="K19" s="37"/>
    </row>
    <row r="20" spans="1:12" ht="21" customHeight="1">
      <c r="A20" s="29" t="s">
        <v>0</v>
      </c>
      <c r="B20" s="10">
        <v>3</v>
      </c>
      <c r="C20" s="10">
        <v>327</v>
      </c>
      <c r="D20" s="10"/>
      <c r="E20" s="10"/>
      <c r="F20" s="10"/>
      <c r="G20" s="10"/>
      <c r="H20" s="10">
        <f t="shared" ref="H20:H31" si="0">B20+D20+F20</f>
        <v>3</v>
      </c>
      <c r="I20" s="10">
        <f t="shared" ref="I20:I31" si="1">C20+E20+G20</f>
        <v>327</v>
      </c>
      <c r="J20" s="37"/>
      <c r="K20" s="38"/>
      <c r="L20" s="15"/>
    </row>
    <row r="21" spans="1:12" ht="21" customHeight="1">
      <c r="A21" s="29" t="s">
        <v>1</v>
      </c>
      <c r="B21" s="10">
        <v>2</v>
      </c>
      <c r="C21" s="10">
        <v>78</v>
      </c>
      <c r="D21" s="10"/>
      <c r="E21" s="10"/>
      <c r="F21" s="10"/>
      <c r="G21" s="10"/>
      <c r="H21" s="10">
        <f t="shared" si="0"/>
        <v>2</v>
      </c>
      <c r="I21" s="10">
        <f t="shared" si="1"/>
        <v>78</v>
      </c>
      <c r="J21" s="37"/>
      <c r="K21" s="38"/>
      <c r="L21" s="15"/>
    </row>
    <row r="22" spans="1:12" ht="21" customHeight="1">
      <c r="A22" s="29" t="s">
        <v>2</v>
      </c>
      <c r="B22" s="10">
        <v>2</v>
      </c>
      <c r="C22" s="10">
        <v>315</v>
      </c>
      <c r="D22" s="10"/>
      <c r="E22" s="10"/>
      <c r="F22" s="10"/>
      <c r="G22" s="10"/>
      <c r="H22" s="10">
        <f t="shared" si="0"/>
        <v>2</v>
      </c>
      <c r="I22" s="10">
        <f t="shared" si="1"/>
        <v>315</v>
      </c>
      <c r="J22" s="37"/>
      <c r="K22" s="38"/>
      <c r="L22" s="15"/>
    </row>
    <row r="23" spans="1:12" ht="21" customHeight="1">
      <c r="A23" s="29" t="s">
        <v>3</v>
      </c>
      <c r="B23" s="10">
        <v>2</v>
      </c>
      <c r="C23" s="10">
        <v>525</v>
      </c>
      <c r="D23" s="10"/>
      <c r="E23" s="10"/>
      <c r="F23" s="10"/>
      <c r="G23" s="10"/>
      <c r="H23" s="10">
        <f t="shared" si="0"/>
        <v>2</v>
      </c>
      <c r="I23" s="10">
        <f t="shared" si="1"/>
        <v>525</v>
      </c>
      <c r="J23" s="37"/>
      <c r="K23" s="38"/>
      <c r="L23" s="15"/>
    </row>
    <row r="24" spans="1:12" ht="21" customHeight="1">
      <c r="A24" s="29" t="s">
        <v>4</v>
      </c>
      <c r="B24" s="10">
        <v>1</v>
      </c>
      <c r="C24" s="10">
        <v>45</v>
      </c>
      <c r="D24" s="10"/>
      <c r="E24" s="10"/>
      <c r="F24" s="10"/>
      <c r="G24" s="10"/>
      <c r="H24" s="10">
        <f t="shared" si="0"/>
        <v>1</v>
      </c>
      <c r="I24" s="10">
        <f t="shared" si="1"/>
        <v>45</v>
      </c>
      <c r="J24" s="37"/>
      <c r="K24" s="38"/>
      <c r="L24" s="15"/>
    </row>
    <row r="25" spans="1:12" ht="21" customHeight="1">
      <c r="A25" s="29" t="s">
        <v>5</v>
      </c>
      <c r="B25" s="10">
        <v>11</v>
      </c>
      <c r="C25" s="10">
        <v>1140</v>
      </c>
      <c r="D25" s="10"/>
      <c r="E25" s="10"/>
      <c r="F25" s="10"/>
      <c r="G25" s="10"/>
      <c r="H25" s="10">
        <f t="shared" si="0"/>
        <v>11</v>
      </c>
      <c r="I25" s="10">
        <f t="shared" si="1"/>
        <v>1140</v>
      </c>
      <c r="J25" s="37"/>
      <c r="K25" s="38"/>
      <c r="L25" s="15"/>
    </row>
    <row r="26" spans="1:12" ht="21" customHeight="1">
      <c r="A26" s="29" t="s">
        <v>6</v>
      </c>
      <c r="B26" s="10">
        <v>8</v>
      </c>
      <c r="C26" s="10">
        <v>449</v>
      </c>
      <c r="D26" s="10"/>
      <c r="E26" s="10"/>
      <c r="F26" s="10">
        <v>1</v>
      </c>
      <c r="G26" s="10">
        <v>150</v>
      </c>
      <c r="H26" s="10">
        <f t="shared" si="0"/>
        <v>9</v>
      </c>
      <c r="I26" s="10">
        <f t="shared" si="1"/>
        <v>599</v>
      </c>
      <c r="J26" s="37"/>
      <c r="K26" s="38"/>
      <c r="L26" s="15"/>
    </row>
    <row r="27" spans="1:12" ht="21" customHeight="1">
      <c r="A27" s="29" t="s">
        <v>7</v>
      </c>
      <c r="B27" s="10">
        <v>22</v>
      </c>
      <c r="C27" s="10">
        <v>3680</v>
      </c>
      <c r="D27" s="10"/>
      <c r="E27" s="10"/>
      <c r="F27" s="10"/>
      <c r="G27" s="10"/>
      <c r="H27" s="10">
        <f t="shared" si="0"/>
        <v>22</v>
      </c>
      <c r="I27" s="10">
        <f t="shared" si="1"/>
        <v>3680</v>
      </c>
      <c r="J27" s="37"/>
      <c r="K27" s="38"/>
      <c r="L27" s="15"/>
    </row>
    <row r="28" spans="1:12" ht="21" customHeight="1">
      <c r="A28" s="29" t="s">
        <v>22</v>
      </c>
      <c r="B28" s="10">
        <v>28</v>
      </c>
      <c r="C28" s="10">
        <v>3385</v>
      </c>
      <c r="D28" s="10"/>
      <c r="E28" s="10"/>
      <c r="F28" s="10"/>
      <c r="G28" s="10"/>
      <c r="H28" s="10">
        <f t="shared" si="0"/>
        <v>28</v>
      </c>
      <c r="I28" s="10">
        <f t="shared" si="1"/>
        <v>3385</v>
      </c>
      <c r="J28" s="37"/>
      <c r="K28" s="38"/>
      <c r="L28" s="15"/>
    </row>
    <row r="29" spans="1:12" ht="21" customHeight="1">
      <c r="A29" s="29" t="s">
        <v>23</v>
      </c>
      <c r="B29" s="10"/>
      <c r="C29" s="10"/>
      <c r="D29" s="10"/>
      <c r="E29" s="10"/>
      <c r="F29" s="10"/>
      <c r="G29" s="10"/>
      <c r="H29" s="10">
        <f t="shared" si="0"/>
        <v>0</v>
      </c>
      <c r="I29" s="10">
        <f t="shared" si="1"/>
        <v>0</v>
      </c>
      <c r="J29" s="37"/>
      <c r="K29" s="38"/>
      <c r="L29" s="15"/>
    </row>
    <row r="30" spans="1:12" ht="21" customHeight="1">
      <c r="A30" s="29" t="s">
        <v>20</v>
      </c>
      <c r="B30" s="10"/>
      <c r="C30" s="10"/>
      <c r="D30" s="10"/>
      <c r="E30" s="10"/>
      <c r="F30" s="10"/>
      <c r="G30" s="10"/>
      <c r="H30" s="10">
        <f t="shared" si="0"/>
        <v>0</v>
      </c>
      <c r="I30" s="10">
        <f t="shared" si="1"/>
        <v>0</v>
      </c>
      <c r="J30" s="37"/>
      <c r="K30" s="37"/>
    </row>
    <row r="31" spans="1:12" ht="21" customHeight="1">
      <c r="A31" s="29" t="s">
        <v>21</v>
      </c>
      <c r="B31" s="10"/>
      <c r="C31" s="10"/>
      <c r="D31" s="10"/>
      <c r="E31" s="10"/>
      <c r="F31" s="10"/>
      <c r="G31" s="10"/>
      <c r="H31" s="10">
        <f t="shared" si="0"/>
        <v>0</v>
      </c>
      <c r="I31" s="10">
        <f t="shared" si="1"/>
        <v>0</v>
      </c>
      <c r="J31" s="37"/>
      <c r="K31" s="37"/>
    </row>
    <row r="32" spans="1:12" ht="26.25" customHeight="1">
      <c r="A32" s="28" t="s">
        <v>24</v>
      </c>
      <c r="B32" s="12">
        <f t="shared" ref="B32:H32" si="2">SUM(B20:B31)</f>
        <v>79</v>
      </c>
      <c r="C32" s="12">
        <f t="shared" si="2"/>
        <v>9944</v>
      </c>
      <c r="D32" s="12">
        <f t="shared" si="2"/>
        <v>0</v>
      </c>
      <c r="E32" s="12">
        <f t="shared" si="2"/>
        <v>0</v>
      </c>
      <c r="F32" s="12">
        <f t="shared" si="2"/>
        <v>1</v>
      </c>
      <c r="G32" s="12">
        <f t="shared" si="2"/>
        <v>150</v>
      </c>
      <c r="H32" s="12">
        <f t="shared" si="2"/>
        <v>80</v>
      </c>
      <c r="I32" s="12">
        <f>SUM(I20:I31)</f>
        <v>10094</v>
      </c>
      <c r="J32" s="37"/>
      <c r="K32" s="37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3" type="noConversion"/>
  <pageMargins left="0.46" right="0.4" top="0.82" bottom="0.81" header="0.5" footer="0.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3" zoomScaleNormal="100" zoomScaleSheetLayoutView="100" workbookViewId="0">
      <selection activeCell="F24" sqref="F24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9" style="16" customWidth="1"/>
    <col min="5" max="5" width="11.21875" style="2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77" t="s">
        <v>63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1" customHeight="1">
      <c r="A2" s="81" t="s">
        <v>64</v>
      </c>
      <c r="B2" s="81"/>
      <c r="C2" s="17"/>
      <c r="D2" s="18"/>
      <c r="E2" s="78" t="s">
        <v>30</v>
      </c>
      <c r="F2" s="78"/>
      <c r="G2" s="78"/>
      <c r="H2" s="78"/>
      <c r="I2" s="78"/>
      <c r="J2" s="17"/>
    </row>
    <row r="3" spans="1:10" s="14" customFormat="1" ht="24" customHeight="1">
      <c r="A3" s="19" t="s">
        <v>15</v>
      </c>
      <c r="B3" s="19" t="s">
        <v>31</v>
      </c>
      <c r="C3" s="19" t="s">
        <v>32</v>
      </c>
      <c r="D3" s="19" t="s">
        <v>40</v>
      </c>
      <c r="E3" s="20" t="s">
        <v>16</v>
      </c>
      <c r="F3" s="20" t="s">
        <v>33</v>
      </c>
      <c r="G3" s="20" t="s">
        <v>34</v>
      </c>
      <c r="H3" s="20" t="s">
        <v>35</v>
      </c>
      <c r="I3" s="21" t="s">
        <v>36</v>
      </c>
      <c r="J3" s="20" t="s">
        <v>37</v>
      </c>
    </row>
    <row r="4" spans="1:10" s="4" customFormat="1" ht="24" customHeight="1">
      <c r="A4" s="22"/>
      <c r="B4" s="22"/>
      <c r="C4" s="23"/>
      <c r="D4" s="24" t="s">
        <v>84</v>
      </c>
      <c r="E4" s="25">
        <f>E33</f>
        <v>3385140</v>
      </c>
      <c r="F4" s="26"/>
      <c r="G4" s="26"/>
      <c r="H4" s="26"/>
      <c r="I4" s="27">
        <f>I33</f>
        <v>1</v>
      </c>
      <c r="J4" s="25"/>
    </row>
    <row r="5" spans="1:10" s="4" customFormat="1" ht="23.25" customHeight="1">
      <c r="A5" s="79" t="s">
        <v>38</v>
      </c>
      <c r="B5" s="47" t="s">
        <v>65</v>
      </c>
      <c r="C5" s="39" t="s">
        <v>47</v>
      </c>
      <c r="D5" s="44" t="s">
        <v>81</v>
      </c>
      <c r="E5" s="41">
        <v>30480</v>
      </c>
      <c r="F5" s="39" t="s">
        <v>86</v>
      </c>
      <c r="G5" s="44" t="s">
        <v>49</v>
      </c>
      <c r="H5" s="45" t="s">
        <v>52</v>
      </c>
      <c r="I5" s="46"/>
      <c r="J5" s="41"/>
    </row>
    <row r="6" spans="1:10" s="4" customFormat="1" ht="23.25" customHeight="1">
      <c r="A6" s="79"/>
      <c r="B6" s="47" t="s">
        <v>65</v>
      </c>
      <c r="C6" s="39" t="s">
        <v>47</v>
      </c>
      <c r="D6" s="44" t="s">
        <v>81</v>
      </c>
      <c r="E6" s="41">
        <v>200000</v>
      </c>
      <c r="F6" s="39" t="s">
        <v>86</v>
      </c>
      <c r="G6" s="45" t="s">
        <v>54</v>
      </c>
      <c r="H6" s="45" t="s">
        <v>58</v>
      </c>
      <c r="I6" s="42"/>
      <c r="J6" s="43"/>
    </row>
    <row r="7" spans="1:10" s="4" customFormat="1" ht="23.25" customHeight="1">
      <c r="A7" s="79"/>
      <c r="B7" s="48" t="s">
        <v>66</v>
      </c>
      <c r="C7" s="39" t="s">
        <v>47</v>
      </c>
      <c r="D7" s="44" t="s">
        <v>82</v>
      </c>
      <c r="E7" s="41">
        <v>108000</v>
      </c>
      <c r="F7" s="39" t="s">
        <v>86</v>
      </c>
      <c r="G7" s="44" t="s">
        <v>50</v>
      </c>
      <c r="H7" s="44" t="s">
        <v>53</v>
      </c>
      <c r="I7" s="40"/>
      <c r="J7" s="41"/>
    </row>
    <row r="8" spans="1:10" s="4" customFormat="1" ht="23.25" customHeight="1">
      <c r="A8" s="79"/>
      <c r="B8" s="48" t="s">
        <v>67</v>
      </c>
      <c r="C8" s="39" t="s">
        <v>47</v>
      </c>
      <c r="D8" s="44" t="s">
        <v>82</v>
      </c>
      <c r="E8" s="41">
        <v>90500</v>
      </c>
      <c r="F8" s="39" t="s">
        <v>86</v>
      </c>
      <c r="G8" s="44" t="s">
        <v>54</v>
      </c>
      <c r="H8" s="44" t="s">
        <v>58</v>
      </c>
      <c r="I8" s="40"/>
      <c r="J8" s="41"/>
    </row>
    <row r="9" spans="1:10" s="4" customFormat="1" ht="23.25" customHeight="1">
      <c r="A9" s="79"/>
      <c r="B9" s="48" t="s">
        <v>68</v>
      </c>
      <c r="C9" s="39" t="s">
        <v>47</v>
      </c>
      <c r="D9" s="44" t="s">
        <v>82</v>
      </c>
      <c r="E9" s="41">
        <v>144000</v>
      </c>
      <c r="F9" s="39" t="s">
        <v>86</v>
      </c>
      <c r="G9" s="44" t="s">
        <v>50</v>
      </c>
      <c r="H9" s="44" t="s">
        <v>53</v>
      </c>
      <c r="I9" s="40"/>
      <c r="J9" s="41"/>
    </row>
    <row r="10" spans="1:10" s="4" customFormat="1" ht="23.25" customHeight="1">
      <c r="A10" s="79"/>
      <c r="B10" s="48" t="s">
        <v>69</v>
      </c>
      <c r="C10" s="39" t="s">
        <v>47</v>
      </c>
      <c r="D10" s="44" t="s">
        <v>82</v>
      </c>
      <c r="E10" s="41">
        <v>158000</v>
      </c>
      <c r="F10" s="39" t="s">
        <v>86</v>
      </c>
      <c r="G10" s="44" t="s">
        <v>48</v>
      </c>
      <c r="H10" s="44" t="s">
        <v>51</v>
      </c>
      <c r="I10" s="40"/>
      <c r="J10" s="41"/>
    </row>
    <row r="11" spans="1:10" s="4" customFormat="1" ht="23.25" customHeight="1">
      <c r="A11" s="79"/>
      <c r="B11" s="48" t="s">
        <v>70</v>
      </c>
      <c r="C11" s="39" t="s">
        <v>47</v>
      </c>
      <c r="D11" s="44" t="s">
        <v>82</v>
      </c>
      <c r="E11" s="41">
        <v>132000</v>
      </c>
      <c r="F11" s="39" t="s">
        <v>86</v>
      </c>
      <c r="G11" s="44" t="s">
        <v>50</v>
      </c>
      <c r="H11" s="44" t="s">
        <v>53</v>
      </c>
      <c r="I11" s="40"/>
      <c r="J11" s="41"/>
    </row>
    <row r="12" spans="1:10" s="4" customFormat="1" ht="23.25" customHeight="1">
      <c r="A12" s="79"/>
      <c r="B12" s="48" t="s">
        <v>66</v>
      </c>
      <c r="C12" s="39" t="s">
        <v>47</v>
      </c>
      <c r="D12" s="44" t="s">
        <v>83</v>
      </c>
      <c r="E12" s="41">
        <v>11220</v>
      </c>
      <c r="F12" s="39" t="s">
        <v>86</v>
      </c>
      <c r="G12" s="44" t="s">
        <v>56</v>
      </c>
      <c r="H12" s="44" t="s">
        <v>60</v>
      </c>
      <c r="I12" s="40"/>
      <c r="J12" s="41"/>
    </row>
    <row r="13" spans="1:10" s="4" customFormat="1" ht="23.25" customHeight="1">
      <c r="A13" s="79"/>
      <c r="B13" s="48" t="s">
        <v>67</v>
      </c>
      <c r="C13" s="39" t="s">
        <v>47</v>
      </c>
      <c r="D13" s="44" t="s">
        <v>83</v>
      </c>
      <c r="E13" s="41">
        <v>12520</v>
      </c>
      <c r="F13" s="39" t="s">
        <v>86</v>
      </c>
      <c r="G13" s="44" t="s">
        <v>56</v>
      </c>
      <c r="H13" s="44" t="s">
        <v>60</v>
      </c>
      <c r="I13" s="40"/>
      <c r="J13" s="41"/>
    </row>
    <row r="14" spans="1:10" s="4" customFormat="1" ht="23.25" customHeight="1">
      <c r="A14" s="79"/>
      <c r="B14" s="48" t="s">
        <v>71</v>
      </c>
      <c r="C14" s="39" t="s">
        <v>47</v>
      </c>
      <c r="D14" s="44" t="s">
        <v>83</v>
      </c>
      <c r="E14" s="41">
        <v>79000</v>
      </c>
      <c r="F14" s="39" t="s">
        <v>86</v>
      </c>
      <c r="G14" s="44" t="s">
        <v>87</v>
      </c>
      <c r="H14" s="44" t="s">
        <v>97</v>
      </c>
      <c r="I14" s="40"/>
      <c r="J14" s="41"/>
    </row>
    <row r="15" spans="1:10" s="4" customFormat="1" ht="23.25" customHeight="1">
      <c r="A15" s="79"/>
      <c r="B15" s="48" t="s">
        <v>72</v>
      </c>
      <c r="C15" s="39" t="s">
        <v>47</v>
      </c>
      <c r="D15" s="44" t="s">
        <v>83</v>
      </c>
      <c r="E15" s="41">
        <v>50000</v>
      </c>
      <c r="F15" s="39" t="s">
        <v>86</v>
      </c>
      <c r="G15" s="44" t="s">
        <v>88</v>
      </c>
      <c r="H15" s="44" t="s">
        <v>98</v>
      </c>
      <c r="I15" s="40"/>
      <c r="J15" s="41"/>
    </row>
    <row r="16" spans="1:10" s="4" customFormat="1" ht="23.25" customHeight="1">
      <c r="A16" s="79"/>
      <c r="B16" s="48" t="s">
        <v>73</v>
      </c>
      <c r="C16" s="39" t="s">
        <v>47</v>
      </c>
      <c r="D16" s="44" t="s">
        <v>83</v>
      </c>
      <c r="E16" s="41">
        <v>12920</v>
      </c>
      <c r="F16" s="39" t="s">
        <v>86</v>
      </c>
      <c r="G16" s="44" t="s">
        <v>49</v>
      </c>
      <c r="H16" s="44" t="s">
        <v>52</v>
      </c>
      <c r="I16" s="40"/>
      <c r="J16" s="41"/>
    </row>
    <row r="17" spans="1:10" s="4" customFormat="1" ht="23.25" customHeight="1">
      <c r="A17" s="79"/>
      <c r="B17" s="48" t="s">
        <v>69</v>
      </c>
      <c r="C17" s="39" t="s">
        <v>47</v>
      </c>
      <c r="D17" s="44" t="s">
        <v>83</v>
      </c>
      <c r="E17" s="41">
        <v>17000</v>
      </c>
      <c r="F17" s="39" t="s">
        <v>86</v>
      </c>
      <c r="G17" s="44" t="s">
        <v>89</v>
      </c>
      <c r="H17" s="44" t="s">
        <v>99</v>
      </c>
      <c r="I17" s="40"/>
      <c r="J17" s="41"/>
    </row>
    <row r="18" spans="1:10" s="4" customFormat="1" ht="23.25" customHeight="1">
      <c r="A18" s="79"/>
      <c r="B18" s="48" t="s">
        <v>69</v>
      </c>
      <c r="C18" s="39" t="s">
        <v>47</v>
      </c>
      <c r="D18" s="44" t="s">
        <v>83</v>
      </c>
      <c r="E18" s="41">
        <v>25000</v>
      </c>
      <c r="F18" s="39" t="s">
        <v>86</v>
      </c>
      <c r="G18" s="44" t="s">
        <v>90</v>
      </c>
      <c r="H18" s="44" t="s">
        <v>100</v>
      </c>
      <c r="I18" s="40"/>
      <c r="J18" s="41"/>
    </row>
    <row r="19" spans="1:10" s="4" customFormat="1" ht="23.25" customHeight="1">
      <c r="A19" s="79"/>
      <c r="B19" s="48" t="s">
        <v>70</v>
      </c>
      <c r="C19" s="39" t="s">
        <v>47</v>
      </c>
      <c r="D19" s="44" t="s">
        <v>83</v>
      </c>
      <c r="E19" s="41">
        <v>134920</v>
      </c>
      <c r="F19" s="39" t="s">
        <v>86</v>
      </c>
      <c r="G19" s="44" t="s">
        <v>55</v>
      </c>
      <c r="H19" s="44" t="s">
        <v>59</v>
      </c>
      <c r="I19" s="40"/>
      <c r="J19" s="41"/>
    </row>
    <row r="20" spans="1:10" s="4" customFormat="1" ht="23.25" customHeight="1">
      <c r="A20" s="79"/>
      <c r="B20" s="48" t="s">
        <v>74</v>
      </c>
      <c r="C20" s="39" t="s">
        <v>47</v>
      </c>
      <c r="D20" s="44" t="s">
        <v>83</v>
      </c>
      <c r="E20" s="41">
        <v>145200</v>
      </c>
      <c r="F20" s="39" t="s">
        <v>86</v>
      </c>
      <c r="G20" s="44" t="s">
        <v>91</v>
      </c>
      <c r="H20" s="44" t="s">
        <v>101</v>
      </c>
      <c r="I20" s="40"/>
      <c r="J20" s="41"/>
    </row>
    <row r="21" spans="1:10" s="4" customFormat="1" ht="23.25" customHeight="1">
      <c r="A21" s="79"/>
      <c r="B21" s="48" t="s">
        <v>75</v>
      </c>
      <c r="C21" s="39" t="s">
        <v>47</v>
      </c>
      <c r="D21" s="44" t="s">
        <v>83</v>
      </c>
      <c r="E21" s="41">
        <v>105000</v>
      </c>
      <c r="F21" s="39" t="s">
        <v>86</v>
      </c>
      <c r="G21" s="44" t="s">
        <v>92</v>
      </c>
      <c r="H21" s="44" t="s">
        <v>102</v>
      </c>
      <c r="I21" s="40"/>
      <c r="J21" s="41"/>
    </row>
    <row r="22" spans="1:10" s="4" customFormat="1" ht="23.25" customHeight="1">
      <c r="A22" s="79"/>
      <c r="B22" s="48" t="s">
        <v>75</v>
      </c>
      <c r="C22" s="39" t="s">
        <v>47</v>
      </c>
      <c r="D22" s="44" t="s">
        <v>83</v>
      </c>
      <c r="E22" s="41">
        <v>58800</v>
      </c>
      <c r="F22" s="39" t="s">
        <v>86</v>
      </c>
      <c r="G22" s="44" t="s">
        <v>92</v>
      </c>
      <c r="H22" s="44" t="s">
        <v>102</v>
      </c>
      <c r="I22" s="40"/>
      <c r="J22" s="41"/>
    </row>
    <row r="23" spans="1:10" s="4" customFormat="1" ht="23.25" customHeight="1">
      <c r="A23" s="79"/>
      <c r="B23" s="48" t="s">
        <v>75</v>
      </c>
      <c r="C23" s="39" t="s">
        <v>47</v>
      </c>
      <c r="D23" s="44" t="s">
        <v>83</v>
      </c>
      <c r="E23" s="41">
        <v>5300</v>
      </c>
      <c r="F23" s="39" t="s">
        <v>86</v>
      </c>
      <c r="G23" s="44" t="s">
        <v>93</v>
      </c>
      <c r="H23" s="44" t="s">
        <v>103</v>
      </c>
      <c r="I23" s="40"/>
      <c r="J23" s="41"/>
    </row>
    <row r="24" spans="1:10" s="4" customFormat="1" ht="23.25" customHeight="1">
      <c r="A24" s="79"/>
      <c r="B24" s="48" t="s">
        <v>75</v>
      </c>
      <c r="C24" s="39" t="s">
        <v>47</v>
      </c>
      <c r="D24" s="44" t="s">
        <v>83</v>
      </c>
      <c r="E24" s="41">
        <v>9980</v>
      </c>
      <c r="F24" s="39" t="s">
        <v>86</v>
      </c>
      <c r="G24" s="44" t="s">
        <v>55</v>
      </c>
      <c r="H24" s="44" t="s">
        <v>59</v>
      </c>
      <c r="I24" s="40"/>
      <c r="J24" s="41"/>
    </row>
    <row r="25" spans="1:10" s="4" customFormat="1" ht="23.25" customHeight="1">
      <c r="A25" s="79"/>
      <c r="B25" s="48" t="s">
        <v>76</v>
      </c>
      <c r="C25" s="39" t="s">
        <v>47</v>
      </c>
      <c r="D25" s="44" t="s">
        <v>83</v>
      </c>
      <c r="E25" s="41">
        <v>123000</v>
      </c>
      <c r="F25" s="39" t="s">
        <v>86</v>
      </c>
      <c r="G25" s="44" t="s">
        <v>108</v>
      </c>
      <c r="H25" s="44" t="s">
        <v>104</v>
      </c>
      <c r="I25" s="40"/>
      <c r="J25" s="41"/>
    </row>
    <row r="26" spans="1:10" s="4" customFormat="1" ht="23.25" customHeight="1">
      <c r="A26" s="79"/>
      <c r="B26" s="48" t="s">
        <v>77</v>
      </c>
      <c r="C26" s="39" t="s">
        <v>47</v>
      </c>
      <c r="D26" s="44" t="s">
        <v>83</v>
      </c>
      <c r="E26" s="41">
        <v>610500</v>
      </c>
      <c r="F26" s="39" t="s">
        <v>86</v>
      </c>
      <c r="G26" s="44" t="s">
        <v>54</v>
      </c>
      <c r="H26" s="44" t="s">
        <v>58</v>
      </c>
      <c r="I26" s="40"/>
      <c r="J26" s="41"/>
    </row>
    <row r="27" spans="1:10" s="4" customFormat="1" ht="23.25" customHeight="1">
      <c r="A27" s="79"/>
      <c r="B27" s="48" t="s">
        <v>78</v>
      </c>
      <c r="C27" s="39" t="s">
        <v>47</v>
      </c>
      <c r="D27" s="44" t="s">
        <v>83</v>
      </c>
      <c r="E27" s="41">
        <v>78000</v>
      </c>
      <c r="F27" s="39" t="s">
        <v>86</v>
      </c>
      <c r="G27" s="44" t="s">
        <v>57</v>
      </c>
      <c r="H27" s="44" t="s">
        <v>61</v>
      </c>
      <c r="I27" s="40"/>
      <c r="J27" s="41"/>
    </row>
    <row r="28" spans="1:10" s="4" customFormat="1" ht="23.25" customHeight="1">
      <c r="A28" s="79"/>
      <c r="B28" s="48" t="s">
        <v>79</v>
      </c>
      <c r="C28" s="39" t="s">
        <v>47</v>
      </c>
      <c r="D28" s="44" t="s">
        <v>83</v>
      </c>
      <c r="E28" s="41">
        <v>162000</v>
      </c>
      <c r="F28" s="39" t="s">
        <v>86</v>
      </c>
      <c r="G28" s="44" t="s">
        <v>94</v>
      </c>
      <c r="H28" s="44" t="s">
        <v>105</v>
      </c>
      <c r="I28" s="40"/>
      <c r="J28" s="41"/>
    </row>
    <row r="29" spans="1:10" s="4" customFormat="1" ht="23.25" customHeight="1">
      <c r="A29" s="79"/>
      <c r="B29" s="48" t="s">
        <v>80</v>
      </c>
      <c r="C29" s="39" t="s">
        <v>47</v>
      </c>
      <c r="D29" s="44" t="s">
        <v>83</v>
      </c>
      <c r="E29" s="41">
        <v>600000</v>
      </c>
      <c r="F29" s="39" t="s">
        <v>86</v>
      </c>
      <c r="G29" s="44" t="s">
        <v>54</v>
      </c>
      <c r="H29" s="44" t="s">
        <v>58</v>
      </c>
      <c r="I29" s="40"/>
      <c r="J29" s="41"/>
    </row>
    <row r="30" spans="1:10" s="4" customFormat="1" ht="23.25" customHeight="1">
      <c r="A30" s="79"/>
      <c r="B30" s="48" t="s">
        <v>80</v>
      </c>
      <c r="C30" s="39" t="s">
        <v>47</v>
      </c>
      <c r="D30" s="44" t="s">
        <v>83</v>
      </c>
      <c r="E30" s="41">
        <v>5800</v>
      </c>
      <c r="F30" s="39" t="s">
        <v>86</v>
      </c>
      <c r="G30" s="44" t="s">
        <v>95</v>
      </c>
      <c r="H30" s="44" t="s">
        <v>106</v>
      </c>
      <c r="I30" s="40"/>
      <c r="J30" s="41"/>
    </row>
    <row r="31" spans="1:10" s="4" customFormat="1" ht="23.25" customHeight="1">
      <c r="A31" s="79"/>
      <c r="B31" s="48" t="s">
        <v>80</v>
      </c>
      <c r="C31" s="39" t="s">
        <v>47</v>
      </c>
      <c r="D31" s="44" t="s">
        <v>83</v>
      </c>
      <c r="E31" s="41">
        <v>91000</v>
      </c>
      <c r="F31" s="39" t="s">
        <v>86</v>
      </c>
      <c r="G31" s="44" t="s">
        <v>57</v>
      </c>
      <c r="H31" s="44" t="s">
        <v>61</v>
      </c>
      <c r="I31" s="40"/>
      <c r="J31" s="41"/>
    </row>
    <row r="32" spans="1:10" s="4" customFormat="1" ht="23.25" customHeight="1">
      <c r="A32" s="79"/>
      <c r="B32" s="48" t="s">
        <v>80</v>
      </c>
      <c r="C32" s="39" t="s">
        <v>47</v>
      </c>
      <c r="D32" s="44" t="s">
        <v>83</v>
      </c>
      <c r="E32" s="41">
        <v>185000</v>
      </c>
      <c r="F32" s="39" t="s">
        <v>86</v>
      </c>
      <c r="G32" s="44" t="s">
        <v>96</v>
      </c>
      <c r="H32" s="44" t="s">
        <v>107</v>
      </c>
      <c r="I32" s="40"/>
      <c r="J32" s="41"/>
    </row>
    <row r="33" spans="1:10" s="4" customFormat="1" ht="24" customHeight="1">
      <c r="A33" s="80"/>
      <c r="B33" s="30"/>
      <c r="C33" s="31"/>
      <c r="D33" s="32" t="s">
        <v>85</v>
      </c>
      <c r="E33" s="33">
        <f>SUM(E5:E32)</f>
        <v>3385140</v>
      </c>
      <c r="F33" s="34"/>
      <c r="G33" s="34"/>
      <c r="H33" s="34"/>
      <c r="I33" s="35">
        <f>E33/E4</f>
        <v>1</v>
      </c>
      <c r="J33" s="36"/>
    </row>
  </sheetData>
  <mergeCells count="4">
    <mergeCell ref="A1:J1"/>
    <mergeCell ref="E2:I2"/>
    <mergeCell ref="A5:A33"/>
    <mergeCell ref="A2:B2"/>
  </mergeCells>
  <phoneticPr fontId="3" type="noConversion"/>
  <pageMargins left="0.31496062992125984" right="0.15748031496062992" top="0.43307086614173229" bottom="0.39370078740157483" header="0.31496062992125984" footer="0.19685039370078741"/>
  <pageSetup paperSize="9" scale="80" orientation="landscape" r:id="rId1"/>
  <headerFooter alignWithMargins="0"/>
  <ignoredErrors>
    <ignoredError sqref="B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인문사회대 업무추진비 집행 내역</vt:lpstr>
      <vt:lpstr>세부 집행 내역</vt:lpstr>
      <vt:lpstr>'인문사회대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2019-11-11T00:59:30Z</cp:lastPrinted>
  <dcterms:created xsi:type="dcterms:W3CDTF">2005-11-02T02:05:06Z</dcterms:created>
  <dcterms:modified xsi:type="dcterms:W3CDTF">2019-12-13T05:57:13Z</dcterms:modified>
</cp:coreProperties>
</file>