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 공개\2019학년도 월별 업추 내역 공개\"/>
    </mc:Choice>
  </mc:AlternateContent>
  <bookViews>
    <workbookView xWindow="-480" yWindow="-120" windowWidth="15360" windowHeight="8835" activeTab="1"/>
  </bookViews>
  <sheets>
    <sheet name="사무국 업무추진비 집행 내역" sheetId="5" r:id="rId1"/>
    <sheet name="세부 집행 내역" sheetId="3" r:id="rId2"/>
  </sheets>
  <definedNames>
    <definedName name="_xlnm._FilterDatabase" localSheetId="1" hidden="1">'세부 집행 내역'!#REF!</definedName>
    <definedName name="_xlnm.Print_Area" localSheetId="0">'사무국 업무추진비 집행 내역'!$A$1:$K$33</definedName>
  </definedNames>
  <calcPr calcId="162913"/>
</workbook>
</file>

<file path=xl/calcChain.xml><?xml version="1.0" encoding="utf-8"?>
<calcChain xmlns="http://schemas.openxmlformats.org/spreadsheetml/2006/main">
  <c r="E56" i="3" l="1"/>
  <c r="E52" i="3" l="1"/>
  <c r="E49" i="3" l="1"/>
  <c r="E4" i="3" l="1"/>
  <c r="I56" i="3" s="1"/>
  <c r="I31" i="5" l="1"/>
  <c r="I30" i="5"/>
  <c r="I29" i="5"/>
  <c r="I28" i="5"/>
  <c r="I25" i="5"/>
  <c r="I24" i="5"/>
  <c r="I23" i="5"/>
  <c r="I22" i="5"/>
  <c r="I21" i="5"/>
  <c r="I20" i="5"/>
  <c r="H31" i="5"/>
  <c r="H30" i="5"/>
  <c r="H29" i="5"/>
  <c r="H28" i="5"/>
  <c r="H27" i="5"/>
  <c r="H26" i="5"/>
  <c r="H25" i="5"/>
  <c r="H24" i="5"/>
  <c r="H23" i="5"/>
  <c r="H22" i="5"/>
  <c r="H21" i="5"/>
  <c r="H20" i="5"/>
  <c r="I32" i="5" l="1"/>
  <c r="G32" i="5"/>
  <c r="F12" i="5" s="1"/>
  <c r="E32" i="5"/>
  <c r="D12" i="5" s="1"/>
  <c r="C32" i="5"/>
  <c r="B12" i="5" s="1"/>
  <c r="F32" i="5"/>
  <c r="D32" i="5"/>
  <c r="B32" i="5"/>
  <c r="H12" i="5" l="1"/>
  <c r="F13" i="5" s="1"/>
  <c r="H32" i="5"/>
  <c r="B13" i="5" l="1"/>
  <c r="D13" i="5"/>
  <c r="I52" i="3"/>
  <c r="F7" i="5"/>
  <c r="I49" i="3"/>
  <c r="H7" i="5" l="1"/>
  <c r="J7" i="5"/>
  <c r="I4" i="3"/>
</calcChain>
</file>

<file path=xl/sharedStrings.xml><?xml version="1.0" encoding="utf-8"?>
<sst xmlns="http://schemas.openxmlformats.org/spreadsheetml/2006/main" count="289" uniqueCount="221">
  <si>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</si>
  <si>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</si>
  <si>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</si>
  <si>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</si>
  <si>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</si>
  <si>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</si>
  <si>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</si>
  <si>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</si>
  <si>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</si>
  <si>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</si>
  <si>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</si>
  <si>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</si>
  <si>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</si>
  <si>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</si>
  <si>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</si>
  <si>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</si>
  <si>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</si>
  <si>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</si>
  <si>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</si>
  <si>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</si>
  <si>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</si>
  <si>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</si>
  <si>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</si>
  <si>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</si>
  <si>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</si>
  <si>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</si>
  <si>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</si>
  <si>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</si>
  <si>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</si>
  <si>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</si>
  <si>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</si>
  <si>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구분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</si>
  <si>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</si>
  <si>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</si>
  <si>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</si>
  <si>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</si>
  <si>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</si>
  <si>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</si>
  <si>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</si>
  <si>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</si>
  <si>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</si>
  <si>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</si>
  <si>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</si>
  <si>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</si>
  <si>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</si>
  <si>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</si>
  <si>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</si>
  <si>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집행 내역(예산액 : 108,300천원)</t>
    <phoneticPr fontId="2" type="noConversion"/>
  </si>
  <si>
    <t>법인카드</t>
    <phoneticPr fontId="2" type="noConversion"/>
  </si>
  <si>
    <t>시설과 직원 등</t>
    <phoneticPr fontId="2" type="noConversion"/>
  </si>
  <si>
    <t>2019학년도 12월 사무국 업무추진비 세부 집행 내역</t>
    <phoneticPr fontId="2" type="noConversion"/>
  </si>
  <si>
    <t>(기간 : 2019.12.1.~12.31.)</t>
    <phoneticPr fontId="2" type="noConversion"/>
  </si>
  <si>
    <t>2019년 겨울철 자연재난대비 시설안전점검관련 업무협의</t>
    <phoneticPr fontId="2" type="noConversion"/>
  </si>
  <si>
    <t xml:space="preserve">카멜로 </t>
    <phoneticPr fontId="2" type="noConversion"/>
  </si>
  <si>
    <t>010-4668-0958</t>
    <phoneticPr fontId="2" type="noConversion"/>
  </si>
  <si>
    <t>경비용역 직원 간담회 개최</t>
    <phoneticPr fontId="2" type="noConversion"/>
  </si>
  <si>
    <t xml:space="preserve">직원 등 </t>
    <phoneticPr fontId="2" type="noConversion"/>
  </si>
  <si>
    <t>한우천국</t>
    <phoneticPr fontId="2" type="noConversion"/>
  </si>
  <si>
    <t>042-823-1140</t>
    <phoneticPr fontId="2" type="noConversion"/>
  </si>
  <si>
    <t>법인카드</t>
    <phoneticPr fontId="2" type="noConversion"/>
  </si>
  <si>
    <t>2019 국립대학 교육시설 사업관리 종합평가 간담회</t>
    <phoneticPr fontId="2" type="noConversion"/>
  </si>
  <si>
    <t>수통골능이버섯백숙</t>
    <phoneticPr fontId="2" type="noConversion"/>
  </si>
  <si>
    <t>042-823-5253</t>
    <phoneticPr fontId="2" type="noConversion"/>
  </si>
  <si>
    <t>법인카드</t>
    <phoneticPr fontId="2" type="noConversion"/>
  </si>
  <si>
    <t>총무과 현안업무 관련 업무 협의(노동조합 등)</t>
    <phoneticPr fontId="2" type="noConversion"/>
  </si>
  <si>
    <t>총무과 직원 등</t>
    <phoneticPr fontId="2" type="noConversion"/>
  </si>
  <si>
    <t>서원</t>
    <phoneticPr fontId="2" type="noConversion"/>
  </si>
  <si>
    <t>042-822-1272</t>
    <phoneticPr fontId="2" type="noConversion"/>
  </si>
  <si>
    <t>대학회계직 전환 추진을 위한 간담회 다과 구입</t>
  </si>
  <si>
    <t xml:space="preserve">직원 등 </t>
    <phoneticPr fontId="2" type="noConversion"/>
  </si>
  <si>
    <t xml:space="preserve">카멜로 </t>
    <phoneticPr fontId="2" type="noConversion"/>
  </si>
  <si>
    <t>010-4668-0958</t>
    <phoneticPr fontId="2" type="noConversion"/>
  </si>
  <si>
    <t>법인카드</t>
    <phoneticPr fontId="2" type="noConversion"/>
  </si>
  <si>
    <t>대학회계직 전환 추진을 위한 간담회 다과 구입</t>
    <phoneticPr fontId="2" type="noConversion"/>
  </si>
  <si>
    <t xml:space="preserve">카멜로 </t>
    <phoneticPr fontId="2" type="noConversion"/>
  </si>
  <si>
    <t>010-4668-0958</t>
    <phoneticPr fontId="2" type="noConversion"/>
  </si>
  <si>
    <t>대학회계직 전환 추진을 위한 간담회 다과 구입</t>
    <phoneticPr fontId="2" type="noConversion"/>
  </si>
  <si>
    <t>뚜레쥬르 대전한밭대</t>
    <phoneticPr fontId="2" type="noConversion"/>
  </si>
  <si>
    <t>042-483-9090</t>
    <phoneticPr fontId="2" type="noConversion"/>
  </si>
  <si>
    <t>법인카드</t>
    <phoneticPr fontId="2" type="noConversion"/>
  </si>
  <si>
    <t>일반회계 마감에 따른 업무 간담회</t>
    <phoneticPr fontId="2" type="noConversion"/>
  </si>
  <si>
    <t xml:space="preserve">직원 등 </t>
    <phoneticPr fontId="2" type="noConversion"/>
  </si>
  <si>
    <t>쌈지뜰</t>
    <phoneticPr fontId="2" type="noConversion"/>
  </si>
  <si>
    <t>042-825-7151</t>
    <phoneticPr fontId="2" type="noConversion"/>
  </si>
  <si>
    <t>2019년 소통과 협업을 위한 환경미화공무직원 체육행사 실시</t>
    <phoneticPr fontId="2" type="noConversion"/>
  </si>
  <si>
    <t xml:space="preserve">환경미화공미직원 등 </t>
    <phoneticPr fontId="2" type="noConversion"/>
  </si>
  <si>
    <t>동화식당</t>
    <phoneticPr fontId="2" type="noConversion"/>
  </si>
  <si>
    <t>042-825-2261</t>
    <phoneticPr fontId="2" type="noConversion"/>
  </si>
  <si>
    <t>대학공무직(환경미화직) 휴게실 물품 구입</t>
    <phoneticPr fontId="2" type="noConversion"/>
  </si>
  <si>
    <t xml:space="preserve">환경미화공미직원 등 </t>
    <phoneticPr fontId="2" type="noConversion"/>
  </si>
  <si>
    <t>㈜에스에스지닷컴</t>
    <phoneticPr fontId="2" type="noConversion"/>
  </si>
  <si>
    <t>1577-3419</t>
    <phoneticPr fontId="2" type="noConversion"/>
  </si>
  <si>
    <t>법인카드</t>
    <phoneticPr fontId="2" type="noConversion"/>
  </si>
  <si>
    <t>총무과 업무(공공차량 2부제) 협의</t>
    <phoneticPr fontId="2" type="noConversion"/>
  </si>
  <si>
    <t xml:space="preserve">직원 등 </t>
    <phoneticPr fontId="2" type="noConversion"/>
  </si>
  <si>
    <t>빠스타스 비스트로</t>
    <phoneticPr fontId="2" type="noConversion"/>
  </si>
  <si>
    <t>044-864-1928</t>
    <phoneticPr fontId="2" type="noConversion"/>
  </si>
  <si>
    <t>전출 직원 간담회 개최</t>
    <phoneticPr fontId="2" type="noConversion"/>
  </si>
  <si>
    <t xml:space="preserve">직원 등 </t>
    <phoneticPr fontId="2" type="noConversion"/>
  </si>
  <si>
    <t>시골풍경꽃게장</t>
    <phoneticPr fontId="2" type="noConversion"/>
  </si>
  <si>
    <t>042-822-0122</t>
    <phoneticPr fontId="2" type="noConversion"/>
  </si>
  <si>
    <t>법인카드</t>
    <phoneticPr fontId="2" type="noConversion"/>
  </si>
  <si>
    <t>대학회계공무직 공개경쟁채용 서류심사 관련 음료 구입</t>
    <phoneticPr fontId="2" type="noConversion"/>
  </si>
  <si>
    <t>롯데슈퍼999 한밭대점</t>
    <phoneticPr fontId="2" type="noConversion"/>
  </si>
  <si>
    <t>042-826-9528</t>
    <phoneticPr fontId="2" type="noConversion"/>
  </si>
  <si>
    <t>대학회계공무직 공개경쟁채용 서류심사 관련 음료 구입</t>
    <phoneticPr fontId="2" type="noConversion"/>
  </si>
  <si>
    <t xml:space="preserve">직원 등 </t>
    <phoneticPr fontId="2" type="noConversion"/>
  </si>
  <si>
    <t>뚜레쥬르 대전한밭대</t>
    <phoneticPr fontId="2" type="noConversion"/>
  </si>
  <si>
    <t>042-483-9090</t>
    <phoneticPr fontId="2" type="noConversion"/>
  </si>
  <si>
    <t>법인카드</t>
    <phoneticPr fontId="2" type="noConversion"/>
  </si>
  <si>
    <t>직장어린이집 관련 업무협의</t>
    <phoneticPr fontId="2" type="noConversion"/>
  </si>
  <si>
    <t>동신수산</t>
    <phoneticPr fontId="2" type="noConversion"/>
  </si>
  <si>
    <t>042-476-9968</t>
    <phoneticPr fontId="2" type="noConversion"/>
  </si>
  <si>
    <t>한밭대학교 어린이집 제1차 학부모 설명회 다과 구입</t>
    <phoneticPr fontId="2" type="noConversion"/>
  </si>
  <si>
    <t>CU 한밭대학생회관점</t>
    <phoneticPr fontId="2" type="noConversion"/>
  </si>
  <si>
    <t>법인카드</t>
    <phoneticPr fontId="2" type="noConversion"/>
  </si>
  <si>
    <t>구내통신서비스 사업자 선정 관련 업무협의</t>
    <phoneticPr fontId="2" type="noConversion"/>
  </si>
  <si>
    <t>한우천국</t>
    <phoneticPr fontId="2" type="noConversion"/>
  </si>
  <si>
    <t>042-823-1140</t>
    <phoneticPr fontId="2" type="noConversion"/>
  </si>
  <si>
    <t>총무과 현안업무 관련 업무 협의(대학공무직 환경미화원 채용 등)</t>
    <phoneticPr fontId="2" type="noConversion"/>
  </si>
  <si>
    <t>총무과 직원 등</t>
    <phoneticPr fontId="2" type="noConversion"/>
  </si>
  <si>
    <t>피제리아육일사</t>
    <phoneticPr fontId="2" type="noConversion"/>
  </si>
  <si>
    <t>042-825-7575</t>
    <phoneticPr fontId="2" type="noConversion"/>
  </si>
  <si>
    <t>법인카드</t>
    <phoneticPr fontId="2" type="noConversion"/>
  </si>
  <si>
    <t>대학회계직 전환 면접심사 관련 물품 구입</t>
    <phoneticPr fontId="2" type="noConversion"/>
  </si>
  <si>
    <t>CU 한밭대학생회관점</t>
    <phoneticPr fontId="2" type="noConversion"/>
  </si>
  <si>
    <t>대학회계직 전환 면접심사 관련 물품 구입</t>
    <phoneticPr fontId="2" type="noConversion"/>
  </si>
  <si>
    <t xml:space="preserve">직원 등 </t>
    <phoneticPr fontId="2" type="noConversion"/>
  </si>
  <si>
    <t xml:space="preserve">카멜로 </t>
    <phoneticPr fontId="2" type="noConversion"/>
  </si>
  <si>
    <t>법인카드</t>
    <phoneticPr fontId="2" type="noConversion"/>
  </si>
  <si>
    <t>대학회계직 전환 면접심사 관련 물품 구입</t>
    <phoneticPr fontId="2" type="noConversion"/>
  </si>
  <si>
    <t>010-4668-0958</t>
    <phoneticPr fontId="2" type="noConversion"/>
  </si>
  <si>
    <t>010-4668-0958</t>
    <phoneticPr fontId="2" type="noConversion"/>
  </si>
  <si>
    <t>법인카드</t>
    <phoneticPr fontId="2" type="noConversion"/>
  </si>
  <si>
    <t>총무과 업무협의(재물조사 및 국유재산 결산 등)</t>
    <phoneticPr fontId="2" type="noConversion"/>
  </si>
  <si>
    <t>수인 이조가</t>
    <phoneticPr fontId="2" type="noConversion"/>
  </si>
  <si>
    <t>042-826-2209</t>
    <phoneticPr fontId="2" type="noConversion"/>
  </si>
  <si>
    <t>법인카드</t>
    <phoneticPr fontId="2" type="noConversion"/>
  </si>
  <si>
    <t>자체감사(부속시설) 관련 다과 및 문구류 구입</t>
    <phoneticPr fontId="2" type="noConversion"/>
  </si>
  <si>
    <t>롯데슈퍼999 한밭대점</t>
    <phoneticPr fontId="2" type="noConversion"/>
  </si>
  <si>
    <t>042-826-9528</t>
    <phoneticPr fontId="2" type="noConversion"/>
  </si>
  <si>
    <t xml:space="preserve">직원 등 </t>
    <phoneticPr fontId="2" type="noConversion"/>
  </si>
  <si>
    <t>자체감사(부속시설) 관련 다과 및 문구류 구입</t>
    <phoneticPr fontId="2" type="noConversion"/>
  </si>
  <si>
    <t>오피스케이</t>
    <phoneticPr fontId="2" type="noConversion"/>
  </si>
  <si>
    <t>042-822-2906</t>
    <phoneticPr fontId="2" type="noConversion"/>
  </si>
  <si>
    <t>법인카드</t>
    <phoneticPr fontId="2" type="noConversion"/>
  </si>
  <si>
    <t>소통행정을 위한 대학 주요 시설 방문 참석자 간담회</t>
    <phoneticPr fontId="2" type="noConversion"/>
  </si>
  <si>
    <t>042-823-5253</t>
    <phoneticPr fontId="2" type="noConversion"/>
  </si>
  <si>
    <t>법인카드</t>
    <phoneticPr fontId="2" type="noConversion"/>
  </si>
  <si>
    <t>총무과 업무협의(청사관리, 세입예산 및 자금관리)</t>
    <phoneticPr fontId="2" type="noConversion"/>
  </si>
  <si>
    <t>총무과 직원 등</t>
    <phoneticPr fontId="2" type="noConversion"/>
  </si>
  <si>
    <t>초이방</t>
    <phoneticPr fontId="2" type="noConversion"/>
  </si>
  <si>
    <t>044-868-4878</t>
    <phoneticPr fontId="2" type="noConversion"/>
  </si>
  <si>
    <t>자체감사(부속시설) 업무 협의</t>
    <phoneticPr fontId="2" type="noConversion"/>
  </si>
  <si>
    <t>대왕산삼갈비탕</t>
    <phoneticPr fontId="2" type="noConversion"/>
  </si>
  <si>
    <t>042-826-9494</t>
    <phoneticPr fontId="2" type="noConversion"/>
  </si>
  <si>
    <t>자체감사(부속시설) 관련 다과 및 문구류 구입</t>
    <phoneticPr fontId="2" type="noConversion"/>
  </si>
  <si>
    <t>투썸대전한밭대</t>
    <phoneticPr fontId="2" type="noConversion"/>
  </si>
  <si>
    <t>042-823-3666</t>
    <phoneticPr fontId="2" type="noConversion"/>
  </si>
  <si>
    <t>법인카드</t>
    <phoneticPr fontId="2" type="noConversion"/>
  </si>
  <si>
    <t>4대보험 관련 업무협의</t>
    <phoneticPr fontId="2" type="noConversion"/>
  </si>
  <si>
    <t>수통골능이버섯백숙</t>
    <phoneticPr fontId="2" type="noConversion"/>
  </si>
  <si>
    <t>042-823-5253</t>
    <phoneticPr fontId="2" type="noConversion"/>
  </si>
  <si>
    <t>법인카드</t>
    <phoneticPr fontId="2" type="noConversion"/>
  </si>
  <si>
    <t>운영지원팀 2020년도 예산안 편성 업무협의</t>
    <phoneticPr fontId="2" type="noConversion"/>
  </si>
  <si>
    <t>24시짜장1번가</t>
    <phoneticPr fontId="2" type="noConversion"/>
  </si>
  <si>
    <t>042-822-8126</t>
    <phoneticPr fontId="2" type="noConversion"/>
  </si>
  <si>
    <t>투썸대전한밭대</t>
    <phoneticPr fontId="2" type="noConversion"/>
  </si>
  <si>
    <t>법인카드</t>
    <phoneticPr fontId="2" type="noConversion"/>
  </si>
  <si>
    <t xml:space="preserve">직원 등 </t>
    <phoneticPr fontId="2" type="noConversion"/>
  </si>
  <si>
    <t>CU 한밭대학생회관점</t>
    <phoneticPr fontId="2" type="noConversion"/>
  </si>
  <si>
    <t>080-080-3663</t>
    <phoneticPr fontId="2" type="noConversion"/>
  </si>
  <si>
    <t>CU 한밭대학생회관점</t>
    <phoneticPr fontId="2" type="noConversion"/>
  </si>
  <si>
    <t>법인카드</t>
    <phoneticPr fontId="2" type="noConversion"/>
  </si>
  <si>
    <t>운영지원팀 2020년 시무식 업무 협의</t>
    <phoneticPr fontId="2" type="noConversion"/>
  </si>
  <si>
    <t>초원</t>
    <phoneticPr fontId="2" type="noConversion"/>
  </si>
  <si>
    <t>042-822-3738</t>
    <phoneticPr fontId="2" type="noConversion"/>
  </si>
  <si>
    <t>총무과 업무 협의(대학공무직 채용 등)</t>
    <phoneticPr fontId="2" type="noConversion"/>
  </si>
  <si>
    <t>총무과 직원 등</t>
    <phoneticPr fontId="2" type="noConversion"/>
  </si>
  <si>
    <t>기통찬장어</t>
    <phoneticPr fontId="2" type="noConversion"/>
  </si>
  <si>
    <t>042-822-5892</t>
    <phoneticPr fontId="2" type="noConversion"/>
  </si>
  <si>
    <t>대학 재정 효율화를 위한 업무 간담회</t>
    <phoneticPr fontId="2" type="noConversion"/>
  </si>
  <si>
    <t xml:space="preserve">직원 등 </t>
    <phoneticPr fontId="2" type="noConversion"/>
  </si>
  <si>
    <t>198 황가원</t>
    <phoneticPr fontId="2" type="noConversion"/>
  </si>
  <si>
    <t>044-865-6030</t>
    <phoneticPr fontId="2" type="noConversion"/>
  </si>
  <si>
    <t>12월 시설과 내 소통 활성화를 위한 직원 간담회</t>
    <phoneticPr fontId="2" type="noConversion"/>
  </si>
  <si>
    <t>토속콩나물집</t>
    <phoneticPr fontId="2" type="noConversion"/>
  </si>
  <si>
    <t>042-477-6263</t>
    <phoneticPr fontId="2" type="noConversion"/>
  </si>
  <si>
    <t>법인카드</t>
    <phoneticPr fontId="2" type="noConversion"/>
  </si>
  <si>
    <t>직원 직무능력 향상 교육 추진을 위한 업무 간담회</t>
    <phoneticPr fontId="2" type="noConversion"/>
  </si>
  <si>
    <t xml:space="preserve">직원 등 </t>
    <phoneticPr fontId="2" type="noConversion"/>
  </si>
  <si>
    <t>동네오빠의 밥상</t>
    <phoneticPr fontId="2" type="noConversion"/>
  </si>
  <si>
    <t>042-826-5884</t>
    <phoneticPr fontId="2" type="noConversion"/>
  </si>
  <si>
    <t>2020년 대학회계 예산편성 업무 간담회</t>
    <phoneticPr fontId="2" type="noConversion"/>
  </si>
  <si>
    <t>한미당</t>
    <phoneticPr fontId="2" type="noConversion"/>
  </si>
  <si>
    <t>042-541-2525</t>
    <phoneticPr fontId="2" type="noConversion"/>
  </si>
  <si>
    <t>총무과 현안 사항 업무 간담회</t>
    <phoneticPr fontId="2" type="noConversion"/>
  </si>
  <si>
    <t>총무과 직원 등</t>
    <phoneticPr fontId="2" type="noConversion"/>
  </si>
  <si>
    <t>수통골감나무집</t>
    <phoneticPr fontId="2" type="noConversion"/>
  </si>
  <si>
    <t>042-823-0223</t>
    <phoneticPr fontId="2" type="noConversion"/>
  </si>
  <si>
    <t>2020년 예산 집행 관련 업무 협의</t>
    <phoneticPr fontId="2" type="noConversion"/>
  </si>
  <si>
    <t>토속콩나물집</t>
    <phoneticPr fontId="2" type="noConversion"/>
  </si>
  <si>
    <t>시설과 직원 등</t>
    <phoneticPr fontId="2" type="noConversion"/>
  </si>
  <si>
    <t>042-477-6263</t>
    <phoneticPr fontId="2" type="noConversion"/>
  </si>
  <si>
    <t>법인카드</t>
    <phoneticPr fontId="2" type="noConversion"/>
  </si>
  <si>
    <t>직원 직무능력 향상 교육 추진을 위한 업무 간담회</t>
    <phoneticPr fontId="2" type="noConversion"/>
  </si>
  <si>
    <t>동신수산</t>
    <phoneticPr fontId="2" type="noConversion"/>
  </si>
  <si>
    <t>042-476-9968</t>
    <phoneticPr fontId="2" type="noConversion"/>
  </si>
  <si>
    <t>법인카드</t>
    <phoneticPr fontId="2" type="noConversion"/>
  </si>
  <si>
    <t>교내 청사관리 관련 대학회계 공무직(환경미화직)과 간담회</t>
    <phoneticPr fontId="2" type="noConversion"/>
  </si>
  <si>
    <t>대왕산삼갈비탕</t>
    <phoneticPr fontId="2" type="noConversion"/>
  </si>
  <si>
    <t>2019년 하반기 직원 정년퇴임식 행사</t>
    <phoneticPr fontId="2" type="noConversion"/>
  </si>
  <si>
    <t>정년퇴임자 및 직원 등</t>
    <phoneticPr fontId="2" type="noConversion"/>
  </si>
  <si>
    <t>라차우</t>
    <phoneticPr fontId="2" type="noConversion"/>
  </si>
  <si>
    <t>042-823-2888</t>
    <phoneticPr fontId="2" type="noConversion"/>
  </si>
  <si>
    <t>소                   계(2건)</t>
    <phoneticPr fontId="2" type="noConversion"/>
  </si>
  <si>
    <t>소                   계(0건)</t>
    <phoneticPr fontId="2" type="noConversion"/>
  </si>
  <si>
    <t>소                   계(43건)</t>
    <phoneticPr fontId="2" type="noConversion"/>
  </si>
  <si>
    <t>합                   계(45건)</t>
    <phoneticPr fontId="2" type="noConversion"/>
  </si>
  <si>
    <t>2019학년도 12월 사무국 업무추진비 집행 내역</t>
    <phoneticPr fontId="2" type="noConversion"/>
  </si>
  <si>
    <t>12월집행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</si>
</sst>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u/>
      <sz val="16"/>
      <name val="굴림체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b/>
      <i/>
      <sz val="10"/>
      <name val="맑은 고딕"/>
      <family val="3"/>
      <charset val="129"/>
      <scheme val="minor"/>
    </font>
    <font>
      <i/>
      <sz val="1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0" fontId="12" fillId="0" borderId="0"/>
    <xf numFmtId="0" fontId="13" fillId="0" borderId="0"/>
    <xf numFmtId="0" fontId="20" fillId="0" borderId="0"/>
    <xf numFmtId="0" fontId="21" fillId="0" borderId="0">
      <alignment vertical="center"/>
    </xf>
    <xf numFmtId="0" fontId="11" fillId="0" borderId="0"/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7" fillId="0" borderId="1" xfId="2" applyFont="1" applyBorder="1">
      <alignment vertical="center"/>
    </xf>
    <xf numFmtId="0" fontId="7" fillId="0" borderId="0" xfId="0" applyFont="1" applyAlignment="1">
      <alignment horizontal="right" vertical="center" indent="1"/>
    </xf>
    <xf numFmtId="41" fontId="9" fillId="0" borderId="1" xfId="2" applyFont="1" applyFill="1" applyBorder="1" applyAlignment="1">
      <alignment vertical="center" shrinkToFit="1"/>
    </xf>
    <xf numFmtId="10" fontId="4" fillId="0" borderId="0" xfId="0" applyNumberFormat="1" applyFont="1">
      <alignment vertical="center"/>
    </xf>
    <xf numFmtId="0" fontId="10" fillId="0" borderId="0" xfId="0" applyFont="1">
      <alignment vertical="center"/>
    </xf>
    <xf numFmtId="41" fontId="7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1" fontId="16" fillId="0" borderId="1" xfId="2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41" fontId="18" fillId="2" borderId="1" xfId="2" applyFont="1" applyFill="1" applyBorder="1" applyAlignment="1">
      <alignment horizontal="right" vertical="center"/>
    </xf>
    <xf numFmtId="41" fontId="18" fillId="2" borderId="1" xfId="2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41" fontId="17" fillId="0" borderId="1" xfId="2" applyFont="1" applyBorder="1" applyAlignment="1">
      <alignment horizontal="center" vertical="center"/>
    </xf>
    <xf numFmtId="10" fontId="18" fillId="0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10" fontId="18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center" vertical="center" shrinkToFit="1"/>
    </xf>
    <xf numFmtId="10" fontId="18" fillId="3" borderId="1" xfId="0" applyNumberFormat="1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center" vertical="center"/>
    </xf>
    <xf numFmtId="176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14" fontId="21" fillId="0" borderId="1" xfId="0" applyNumberFormat="1" applyFont="1" applyBorder="1" applyAlignment="1">
      <alignment horizontal="center" vertical="center" shrinkToFit="1"/>
    </xf>
    <xf numFmtId="0" fontId="21" fillId="0" borderId="1" xfId="8" applyFont="1" applyBorder="1" applyAlignment="1">
      <alignment horizontal="center" vertical="center" shrinkToFit="1"/>
    </xf>
    <xf numFmtId="41" fontId="21" fillId="0" borderId="1" xfId="2" applyFont="1" applyBorder="1" applyAlignment="1">
      <alignment horizontal="center" vertical="center" shrinkToFit="1"/>
    </xf>
    <xf numFmtId="0" fontId="21" fillId="0" borderId="1" xfId="8" applyFont="1" applyFill="1" applyBorder="1" applyAlignment="1">
      <alignment horizontal="center" vertical="center" shrinkToFit="1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1" fontId="23" fillId="3" borderId="1" xfId="2" applyFont="1" applyFill="1" applyBorder="1" applyAlignment="1">
      <alignment horizontal="center" vertical="center"/>
    </xf>
    <xf numFmtId="0" fontId="24" fillId="0" borderId="0" xfId="0" applyFont="1">
      <alignment vertical="center"/>
    </xf>
    <xf numFmtId="10" fontId="18" fillId="4" borderId="1" xfId="0" applyNumberFormat="1" applyFont="1" applyFill="1" applyBorder="1" applyAlignment="1">
      <alignment horizontal="center" vertical="center"/>
    </xf>
    <xf numFmtId="41" fontId="18" fillId="4" borderId="1" xfId="2" applyFont="1" applyFill="1" applyBorder="1" applyAlignment="1">
      <alignment horizontal="right" vertical="center"/>
    </xf>
    <xf numFmtId="14" fontId="21" fillId="0" borderId="0" xfId="0" applyNumberFormat="1" applyFont="1" applyAlignment="1">
      <alignment horizontal="center" vertical="center" shrinkToFit="1"/>
    </xf>
    <xf numFmtId="41" fontId="15" fillId="4" borderId="1" xfId="2" applyFont="1" applyFill="1" applyBorder="1" applyAlignment="1">
      <alignment horizontal="center" vertical="center"/>
    </xf>
    <xf numFmtId="41" fontId="15" fillId="4" borderId="1" xfId="2" applyFont="1" applyFill="1" applyBorder="1" applyAlignment="1">
      <alignment horizontal="right" vertical="center"/>
    </xf>
    <xf numFmtId="41" fontId="18" fillId="0" borderId="1" xfId="2" applyFont="1" applyFill="1" applyBorder="1" applyAlignment="1">
      <alignment horizontal="right" vertical="center"/>
    </xf>
    <xf numFmtId="10" fontId="18" fillId="0" borderId="1" xfId="0" applyNumberFormat="1" applyFont="1" applyFill="1" applyBorder="1" applyAlignment="1">
      <alignment horizontal="center" vertical="center"/>
    </xf>
    <xf numFmtId="41" fontId="15" fillId="0" borderId="1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41" fontId="18" fillId="3" borderId="1" xfId="2" applyFont="1" applyFill="1" applyBorder="1" applyAlignment="1">
      <alignment horizontal="right" vertical="center"/>
    </xf>
    <xf numFmtId="10" fontId="7" fillId="0" borderId="1" xfId="1" applyNumberFormat="1" applyFont="1" applyBorder="1" applyAlignment="1">
      <alignment horizontal="right" vertical="center" wrapText="1" indent="1"/>
    </xf>
    <xf numFmtId="10" fontId="7" fillId="0" borderId="1" xfId="1" applyNumberFormat="1" applyFont="1" applyBorder="1" applyAlignment="1">
      <alignment horizontal="right" vertical="center" indent="1"/>
    </xf>
    <xf numFmtId="41" fontId="7" fillId="0" borderId="1" xfId="2" applyFont="1" applyBorder="1" applyAlignment="1">
      <alignment horizontal="center" vertical="center" wrapText="1"/>
    </xf>
    <xf numFmtId="41" fontId="7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41" fontId="7" fillId="0" borderId="7" xfId="2" applyFont="1" applyBorder="1" applyAlignment="1">
      <alignment horizontal="center" vertical="center"/>
    </xf>
    <xf numFmtId="41" fontId="7" fillId="0" borderId="9" xfId="2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9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1" fontId="15" fillId="0" borderId="1" xfId="2" quotePrefix="1" applyFont="1" applyBorder="1" applyAlignment="1">
      <alignment horizontal="center"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zoomScaleNormal="100" workbookViewId="0">
      <selection activeCell="I29" sqref="I29"/>
    </sheetView>
  </sheetViews>
  <sheetFormatPr defaultRowHeight="13.5"/>
  <cols>
    <col min="1" max="1" width="7.10937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91" t="s">
        <v>219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4" spans="1:11" s="7" customFormat="1" ht="18.75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6.5" customHeight="1">
      <c r="J5" s="71" t="s">
        <v>8</v>
      </c>
      <c r="K5" s="71"/>
    </row>
    <row r="6" spans="1:11" ht="26.25" customHeight="1">
      <c r="A6" s="80" t="s">
        <v>9</v>
      </c>
      <c r="B6" s="80"/>
      <c r="C6" s="80"/>
      <c r="D6" s="80" t="s">
        <v>220</v>
      </c>
      <c r="E6" s="80"/>
      <c r="F6" s="79" t="s">
        <v>10</v>
      </c>
      <c r="G6" s="80"/>
      <c r="H6" s="89" t="s">
        <v>25</v>
      </c>
      <c r="I6" s="92"/>
      <c r="J6" s="80" t="s">
        <v>11</v>
      </c>
      <c r="K6" s="80"/>
    </row>
    <row r="7" spans="1:11" ht="26.25" customHeight="1">
      <c r="A7" s="70">
        <v>108300</v>
      </c>
      <c r="B7" s="70"/>
      <c r="C7" s="70"/>
      <c r="D7" s="70">
        <v>7340</v>
      </c>
      <c r="E7" s="70"/>
      <c r="F7" s="70">
        <f>I32</f>
        <v>65225</v>
      </c>
      <c r="G7" s="70"/>
      <c r="H7" s="83">
        <f>A7-F7</f>
        <v>43075</v>
      </c>
      <c r="I7" s="84"/>
      <c r="J7" s="86">
        <f>F7/A7</f>
        <v>0.60226223453370265</v>
      </c>
      <c r="K7" s="87"/>
    </row>
    <row r="8" spans="1:11">
      <c r="E8" s="6" t="s">
        <v>12</v>
      </c>
    </row>
    <row r="9" spans="1:11" s="7" customFormat="1" ht="18.75">
      <c r="A9" s="85" t="s">
        <v>13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5" customHeight="1">
      <c r="J10" s="88"/>
      <c r="K10" s="88"/>
    </row>
    <row r="11" spans="1:11" ht="34.5" customHeight="1">
      <c r="A11" s="8" t="s">
        <v>14</v>
      </c>
      <c r="B11" s="79" t="s">
        <v>37</v>
      </c>
      <c r="C11" s="80"/>
      <c r="D11" s="79" t="s">
        <v>38</v>
      </c>
      <c r="E11" s="80"/>
      <c r="F11" s="81" t="s">
        <v>39</v>
      </c>
      <c r="G11" s="82"/>
      <c r="H11" s="79" t="s">
        <v>44</v>
      </c>
      <c r="I11" s="80"/>
      <c r="J11" s="80" t="s">
        <v>45</v>
      </c>
      <c r="K11" s="80"/>
    </row>
    <row r="12" spans="1:11" ht="26.25" customHeight="1">
      <c r="A12" s="8" t="s">
        <v>15</v>
      </c>
      <c r="B12" s="69">
        <f>C32</f>
        <v>36532</v>
      </c>
      <c r="C12" s="70"/>
      <c r="D12" s="69">
        <f>E32</f>
        <v>1664</v>
      </c>
      <c r="E12" s="70"/>
      <c r="F12" s="69">
        <f>G32</f>
        <v>27027</v>
      </c>
      <c r="G12" s="70"/>
      <c r="H12" s="69">
        <f>SUM(B12:G12)</f>
        <v>65223</v>
      </c>
      <c r="I12" s="70"/>
      <c r="J12" s="76"/>
      <c r="K12" s="77"/>
    </row>
    <row r="13" spans="1:11" s="11" customFormat="1" ht="26.25" customHeight="1">
      <c r="A13" s="8" t="s">
        <v>16</v>
      </c>
      <c r="B13" s="67">
        <f>B12/H12</f>
        <v>0.56010916394523402</v>
      </c>
      <c r="C13" s="68"/>
      <c r="D13" s="67">
        <f>D12/H12</f>
        <v>2.5512472594023582E-2</v>
      </c>
      <c r="E13" s="68"/>
      <c r="F13" s="67">
        <f>F12/H12</f>
        <v>0.41437836346074236</v>
      </c>
      <c r="G13" s="68"/>
      <c r="H13" s="67">
        <v>1</v>
      </c>
      <c r="I13" s="68"/>
      <c r="J13" s="78"/>
      <c r="K13" s="78"/>
    </row>
    <row r="14" spans="1:11">
      <c r="B14" s="9"/>
      <c r="C14" s="9"/>
      <c r="D14" s="9"/>
      <c r="E14" s="9"/>
      <c r="F14" s="9"/>
      <c r="G14" s="9"/>
      <c r="H14" s="9"/>
      <c r="I14" s="9"/>
    </row>
    <row r="15" spans="1:11" s="7" customFormat="1" ht="18.75">
      <c r="A15" s="85" t="s">
        <v>17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6.5" customHeight="1">
      <c r="J16" s="71"/>
      <c r="K16" s="71"/>
    </row>
    <row r="17" spans="1:12" ht="27" customHeight="1">
      <c r="A17" s="80" t="s">
        <v>14</v>
      </c>
      <c r="B17" s="89" t="s">
        <v>47</v>
      </c>
      <c r="C17" s="90"/>
      <c r="D17" s="90"/>
      <c r="E17" s="90"/>
      <c r="F17" s="90"/>
      <c r="G17" s="90"/>
      <c r="H17" s="72" t="s">
        <v>28</v>
      </c>
      <c r="I17" s="73"/>
      <c r="J17" s="80" t="s">
        <v>46</v>
      </c>
      <c r="K17" s="80"/>
    </row>
    <row r="18" spans="1:12" ht="33" customHeight="1">
      <c r="A18" s="80"/>
      <c r="B18" s="79" t="s">
        <v>37</v>
      </c>
      <c r="C18" s="80"/>
      <c r="D18" s="79" t="s">
        <v>38</v>
      </c>
      <c r="E18" s="80"/>
      <c r="F18" s="81" t="s">
        <v>39</v>
      </c>
      <c r="G18" s="82"/>
      <c r="H18" s="74"/>
      <c r="I18" s="75"/>
      <c r="J18" s="80"/>
      <c r="K18" s="80"/>
    </row>
    <row r="19" spans="1:12" ht="22.5" customHeight="1">
      <c r="A19" s="80"/>
      <c r="B19" s="8" t="s">
        <v>18</v>
      </c>
      <c r="C19" s="8" t="s">
        <v>15</v>
      </c>
      <c r="D19" s="8" t="s">
        <v>18</v>
      </c>
      <c r="E19" s="8" t="s">
        <v>15</v>
      </c>
      <c r="F19" s="8" t="s">
        <v>18</v>
      </c>
      <c r="G19" s="8" t="s">
        <v>15</v>
      </c>
      <c r="H19" s="8" t="s">
        <v>26</v>
      </c>
      <c r="I19" s="8" t="s">
        <v>27</v>
      </c>
      <c r="J19" s="43"/>
      <c r="K19" s="43"/>
    </row>
    <row r="20" spans="1:12" ht="21" customHeight="1">
      <c r="A20" s="34" t="s">
        <v>0</v>
      </c>
      <c r="B20" s="10">
        <v>15</v>
      </c>
      <c r="C20" s="10">
        <v>2488</v>
      </c>
      <c r="D20" s="10">
        <v>1</v>
      </c>
      <c r="E20" s="10">
        <v>184</v>
      </c>
      <c r="F20" s="10">
        <v>0</v>
      </c>
      <c r="G20" s="10">
        <v>0</v>
      </c>
      <c r="H20" s="10">
        <f t="shared" ref="H20:H31" si="0">B20+D20+F20</f>
        <v>16</v>
      </c>
      <c r="I20" s="10">
        <f t="shared" ref="I20:I31" si="1">C20+E20+G20</f>
        <v>2672</v>
      </c>
      <c r="J20" s="43"/>
      <c r="K20" s="44"/>
      <c r="L20" s="15"/>
    </row>
    <row r="21" spans="1:12" ht="21" customHeight="1">
      <c r="A21" s="34" t="s">
        <v>1</v>
      </c>
      <c r="B21" s="10">
        <v>21</v>
      </c>
      <c r="C21" s="10">
        <v>3572</v>
      </c>
      <c r="D21" s="10">
        <v>0</v>
      </c>
      <c r="E21" s="10">
        <v>0</v>
      </c>
      <c r="F21" s="10">
        <v>3</v>
      </c>
      <c r="G21" s="10">
        <v>5963</v>
      </c>
      <c r="H21" s="10">
        <f t="shared" si="0"/>
        <v>24</v>
      </c>
      <c r="I21" s="10">
        <f t="shared" si="1"/>
        <v>9535</v>
      </c>
      <c r="J21" s="43"/>
      <c r="K21" s="44"/>
      <c r="L21" s="15"/>
    </row>
    <row r="22" spans="1:12" ht="21" customHeight="1">
      <c r="A22" s="34" t="s">
        <v>2</v>
      </c>
      <c r="B22" s="10">
        <v>21</v>
      </c>
      <c r="C22" s="10">
        <v>9168</v>
      </c>
      <c r="D22" s="10">
        <v>1</v>
      </c>
      <c r="E22" s="10">
        <v>525</v>
      </c>
      <c r="F22" s="10">
        <v>4</v>
      </c>
      <c r="G22" s="10">
        <v>951</v>
      </c>
      <c r="H22" s="10">
        <f t="shared" si="0"/>
        <v>26</v>
      </c>
      <c r="I22" s="10">
        <f t="shared" si="1"/>
        <v>10644</v>
      </c>
      <c r="J22" s="43"/>
      <c r="K22" s="44"/>
      <c r="L22" s="15"/>
    </row>
    <row r="23" spans="1:12" ht="21" customHeight="1">
      <c r="A23" s="34" t="s">
        <v>3</v>
      </c>
      <c r="B23" s="10">
        <v>16</v>
      </c>
      <c r="C23" s="10">
        <v>2275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16</v>
      </c>
      <c r="I23" s="10">
        <f t="shared" si="1"/>
        <v>2275</v>
      </c>
      <c r="J23" s="43"/>
      <c r="K23" s="44"/>
      <c r="L23" s="15"/>
    </row>
    <row r="24" spans="1:12" ht="21" customHeight="1">
      <c r="A24" s="34" t="s">
        <v>4</v>
      </c>
      <c r="B24" s="10">
        <v>25</v>
      </c>
      <c r="C24" s="10">
        <v>4624</v>
      </c>
      <c r="D24" s="10">
        <v>1</v>
      </c>
      <c r="E24" s="10">
        <v>315</v>
      </c>
      <c r="F24" s="10">
        <v>6</v>
      </c>
      <c r="G24" s="10">
        <v>8350</v>
      </c>
      <c r="H24" s="10">
        <f t="shared" si="0"/>
        <v>32</v>
      </c>
      <c r="I24" s="10">
        <f t="shared" si="1"/>
        <v>13289</v>
      </c>
      <c r="J24" s="43"/>
      <c r="K24" s="44"/>
      <c r="L24" s="15"/>
    </row>
    <row r="25" spans="1:12" ht="21" customHeight="1">
      <c r="A25" s="34" t="s">
        <v>5</v>
      </c>
      <c r="B25" s="10">
        <v>12</v>
      </c>
      <c r="C25" s="10">
        <v>1427</v>
      </c>
      <c r="D25" s="10">
        <v>0</v>
      </c>
      <c r="E25" s="10">
        <v>0</v>
      </c>
      <c r="F25" s="10">
        <v>2</v>
      </c>
      <c r="G25" s="10">
        <v>315</v>
      </c>
      <c r="H25" s="10">
        <f t="shared" si="0"/>
        <v>14</v>
      </c>
      <c r="I25" s="10">
        <f t="shared" si="1"/>
        <v>1742</v>
      </c>
      <c r="J25" s="43"/>
      <c r="K25" s="44"/>
      <c r="L25" s="15"/>
    </row>
    <row r="26" spans="1:12" ht="21" customHeight="1">
      <c r="A26" s="34" t="s">
        <v>6</v>
      </c>
      <c r="B26" s="10">
        <v>21</v>
      </c>
      <c r="C26" s="10">
        <v>3327</v>
      </c>
      <c r="D26" s="10">
        <v>0</v>
      </c>
      <c r="E26" s="10"/>
      <c r="F26" s="10">
        <v>2</v>
      </c>
      <c r="G26" s="10">
        <v>308</v>
      </c>
      <c r="H26" s="10">
        <f t="shared" si="0"/>
        <v>23</v>
      </c>
      <c r="I26" s="10">
        <v>3636</v>
      </c>
      <c r="J26" s="43"/>
      <c r="K26" s="44"/>
      <c r="L26" s="15"/>
    </row>
    <row r="27" spans="1:12" ht="21" customHeight="1">
      <c r="A27" s="34" t="s">
        <v>7</v>
      </c>
      <c r="B27" s="10">
        <v>13</v>
      </c>
      <c r="C27" s="10">
        <v>2373</v>
      </c>
      <c r="D27" s="10">
        <v>2</v>
      </c>
      <c r="E27" s="10">
        <v>490</v>
      </c>
      <c r="F27" s="10">
        <v>1</v>
      </c>
      <c r="G27" s="10">
        <v>473</v>
      </c>
      <c r="H27" s="10">
        <f t="shared" si="0"/>
        <v>16</v>
      </c>
      <c r="I27" s="10">
        <v>3337</v>
      </c>
      <c r="J27" s="43"/>
      <c r="K27" s="44"/>
      <c r="L27" s="15"/>
    </row>
    <row r="28" spans="1:12" ht="21" customHeight="1">
      <c r="A28" s="34" t="s">
        <v>21</v>
      </c>
      <c r="B28" s="10">
        <v>16</v>
      </c>
      <c r="C28" s="10">
        <v>2222</v>
      </c>
      <c r="D28" s="10">
        <v>1</v>
      </c>
      <c r="E28" s="10">
        <v>150</v>
      </c>
      <c r="F28" s="10">
        <v>9</v>
      </c>
      <c r="G28" s="10">
        <v>8383</v>
      </c>
      <c r="H28" s="10">
        <f t="shared" si="0"/>
        <v>26</v>
      </c>
      <c r="I28" s="10">
        <f t="shared" si="1"/>
        <v>10755</v>
      </c>
      <c r="J28" s="43"/>
      <c r="K28" s="44"/>
      <c r="L28" s="15"/>
    </row>
    <row r="29" spans="1:12" ht="21" customHeight="1">
      <c r="A29" s="34" t="s">
        <v>22</v>
      </c>
      <c r="B29" s="10">
        <v>43</v>
      </c>
      <c r="C29" s="10">
        <v>5056</v>
      </c>
      <c r="D29" s="10">
        <v>0</v>
      </c>
      <c r="E29" s="10"/>
      <c r="F29" s="10">
        <v>2</v>
      </c>
      <c r="G29" s="10">
        <v>2284</v>
      </c>
      <c r="H29" s="10">
        <f t="shared" si="0"/>
        <v>45</v>
      </c>
      <c r="I29" s="10">
        <f t="shared" si="1"/>
        <v>7340</v>
      </c>
      <c r="J29" s="43"/>
      <c r="K29" s="44"/>
      <c r="L29" s="15"/>
    </row>
    <row r="30" spans="1:12" ht="21" customHeight="1">
      <c r="A30" s="34" t="s">
        <v>19</v>
      </c>
      <c r="B30" s="10"/>
      <c r="C30" s="10"/>
      <c r="D30" s="10"/>
      <c r="E30" s="10"/>
      <c r="F30" s="10"/>
      <c r="G30" s="10"/>
      <c r="H30" s="10">
        <f t="shared" si="0"/>
        <v>0</v>
      </c>
      <c r="I30" s="10">
        <f t="shared" si="1"/>
        <v>0</v>
      </c>
      <c r="J30" s="43"/>
      <c r="K30" s="43"/>
    </row>
    <row r="31" spans="1:12" ht="21" customHeight="1">
      <c r="A31" s="34" t="s">
        <v>20</v>
      </c>
      <c r="B31" s="10"/>
      <c r="C31" s="10"/>
      <c r="D31" s="10"/>
      <c r="E31" s="10"/>
      <c r="F31" s="10"/>
      <c r="G31" s="10"/>
      <c r="H31" s="10">
        <f t="shared" si="0"/>
        <v>0</v>
      </c>
      <c r="I31" s="10">
        <f t="shared" si="1"/>
        <v>0</v>
      </c>
      <c r="J31" s="43"/>
      <c r="K31" s="43"/>
    </row>
    <row r="32" spans="1:12" ht="26.25" customHeight="1">
      <c r="A32" s="33" t="s">
        <v>23</v>
      </c>
      <c r="B32" s="12">
        <f t="shared" ref="B32:H32" si="2">SUM(B20:B31)</f>
        <v>203</v>
      </c>
      <c r="C32" s="12">
        <f t="shared" si="2"/>
        <v>36532</v>
      </c>
      <c r="D32" s="12">
        <f t="shared" si="2"/>
        <v>6</v>
      </c>
      <c r="E32" s="12">
        <f t="shared" si="2"/>
        <v>1664</v>
      </c>
      <c r="F32" s="12">
        <f t="shared" si="2"/>
        <v>29</v>
      </c>
      <c r="G32" s="12">
        <f t="shared" si="2"/>
        <v>27027</v>
      </c>
      <c r="H32" s="12">
        <f t="shared" si="2"/>
        <v>238</v>
      </c>
      <c r="I32" s="12">
        <f>SUM(I20:I31)</f>
        <v>65225</v>
      </c>
      <c r="J32" s="43"/>
      <c r="K32" s="43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Normal="100" zoomScaleSheetLayoutView="100" workbookViewId="0">
      <selection activeCell="E4" sqref="E4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6" customWidth="1"/>
    <col min="5" max="5" width="14" style="2" bestFit="1" customWidth="1"/>
    <col min="6" max="6" width="22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93" t="s">
        <v>50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1" customHeight="1">
      <c r="A2" s="96" t="s">
        <v>51</v>
      </c>
      <c r="B2" s="96"/>
      <c r="C2" s="17"/>
      <c r="D2" s="18"/>
      <c r="E2" s="94" t="s">
        <v>29</v>
      </c>
      <c r="F2" s="94"/>
      <c r="G2" s="94"/>
      <c r="H2" s="94"/>
      <c r="I2" s="94"/>
      <c r="J2" s="17"/>
    </row>
    <row r="3" spans="1:10" s="14" customFormat="1" ht="24" customHeight="1">
      <c r="A3" s="19" t="s">
        <v>14</v>
      </c>
      <c r="B3" s="19" t="s">
        <v>30</v>
      </c>
      <c r="C3" s="19" t="s">
        <v>31</v>
      </c>
      <c r="D3" s="19" t="s">
        <v>43</v>
      </c>
      <c r="E3" s="20" t="s">
        <v>15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218</v>
      </c>
      <c r="E4" s="25">
        <f>E49+E52+E56</f>
        <v>7340920</v>
      </c>
      <c r="F4" s="26"/>
      <c r="G4" s="26"/>
      <c r="H4" s="26"/>
      <c r="I4" s="27">
        <f>I49+I52+I56</f>
        <v>1</v>
      </c>
      <c r="J4" s="25"/>
    </row>
    <row r="5" spans="1:10" s="4" customFormat="1" ht="24" customHeight="1">
      <c r="A5" s="97" t="s">
        <v>40</v>
      </c>
      <c r="B5" s="48">
        <v>43801</v>
      </c>
      <c r="C5" s="49" t="s">
        <v>48</v>
      </c>
      <c r="D5" s="46" t="s">
        <v>52</v>
      </c>
      <c r="E5" s="60">
        <v>45000</v>
      </c>
      <c r="F5" s="59" t="s">
        <v>49</v>
      </c>
      <c r="G5" s="47" t="s">
        <v>53</v>
      </c>
      <c r="H5" s="47" t="s">
        <v>54</v>
      </c>
      <c r="I5" s="62"/>
      <c r="J5" s="61"/>
    </row>
    <row r="6" spans="1:10" s="4" customFormat="1" ht="24" customHeight="1">
      <c r="A6" s="98"/>
      <c r="B6" s="58">
        <v>43803</v>
      </c>
      <c r="C6" s="49" t="s">
        <v>48</v>
      </c>
      <c r="D6" s="45" t="s">
        <v>55</v>
      </c>
      <c r="E6" s="60">
        <v>102400</v>
      </c>
      <c r="F6" s="59" t="s">
        <v>56</v>
      </c>
      <c r="G6" s="47" t="s">
        <v>57</v>
      </c>
      <c r="H6" s="47" t="s">
        <v>58</v>
      </c>
      <c r="I6" s="56"/>
      <c r="J6" s="57"/>
    </row>
    <row r="7" spans="1:10" s="4" customFormat="1" ht="23.25" customHeight="1">
      <c r="A7" s="98"/>
      <c r="B7" s="48">
        <v>43804</v>
      </c>
      <c r="C7" s="49" t="s">
        <v>59</v>
      </c>
      <c r="D7" s="46" t="s">
        <v>60</v>
      </c>
      <c r="E7" s="63">
        <v>160000</v>
      </c>
      <c r="F7" s="49" t="s">
        <v>49</v>
      </c>
      <c r="G7" s="47" t="s">
        <v>61</v>
      </c>
      <c r="H7" s="47" t="s">
        <v>62</v>
      </c>
      <c r="I7" s="28"/>
      <c r="J7" s="29"/>
    </row>
    <row r="8" spans="1:10" s="4" customFormat="1" ht="23.25" customHeight="1">
      <c r="A8" s="98"/>
      <c r="B8" s="48">
        <v>43804</v>
      </c>
      <c r="C8" s="49" t="s">
        <v>63</v>
      </c>
      <c r="D8" s="46" t="s">
        <v>64</v>
      </c>
      <c r="E8" s="63">
        <v>99000</v>
      </c>
      <c r="F8" s="49" t="s">
        <v>65</v>
      </c>
      <c r="G8" s="47" t="s">
        <v>66</v>
      </c>
      <c r="H8" s="64" t="s">
        <v>67</v>
      </c>
      <c r="I8" s="28"/>
      <c r="J8" s="29"/>
    </row>
    <row r="9" spans="1:10" s="4" customFormat="1" ht="23.25" customHeight="1">
      <c r="A9" s="98"/>
      <c r="B9" s="48">
        <v>43804</v>
      </c>
      <c r="C9" s="49" t="s">
        <v>48</v>
      </c>
      <c r="D9" s="65" t="s">
        <v>68</v>
      </c>
      <c r="E9" s="63">
        <v>8500</v>
      </c>
      <c r="F9" s="49" t="s">
        <v>69</v>
      </c>
      <c r="G9" s="47" t="s">
        <v>70</v>
      </c>
      <c r="H9" s="47" t="s">
        <v>71</v>
      </c>
      <c r="I9" s="28"/>
      <c r="J9" s="29"/>
    </row>
    <row r="10" spans="1:10" s="4" customFormat="1" ht="23.25" customHeight="1">
      <c r="A10" s="98"/>
      <c r="B10" s="48">
        <v>43804</v>
      </c>
      <c r="C10" s="49" t="s">
        <v>72</v>
      </c>
      <c r="D10" s="45" t="s">
        <v>73</v>
      </c>
      <c r="E10" s="63">
        <v>10500</v>
      </c>
      <c r="F10" s="49" t="s">
        <v>69</v>
      </c>
      <c r="G10" s="47" t="s">
        <v>74</v>
      </c>
      <c r="H10" s="47" t="s">
        <v>75</v>
      </c>
      <c r="I10" s="28"/>
      <c r="J10" s="29"/>
    </row>
    <row r="11" spans="1:10" s="4" customFormat="1" ht="23.25" customHeight="1">
      <c r="A11" s="98"/>
      <c r="B11" s="58">
        <v>43804</v>
      </c>
      <c r="C11" s="49" t="s">
        <v>72</v>
      </c>
      <c r="D11" s="46" t="s">
        <v>76</v>
      </c>
      <c r="E11" s="63">
        <v>14400</v>
      </c>
      <c r="F11" s="49" t="s">
        <v>69</v>
      </c>
      <c r="G11" s="47" t="s">
        <v>77</v>
      </c>
      <c r="H11" s="47" t="s">
        <v>78</v>
      </c>
      <c r="I11" s="28"/>
      <c r="J11" s="29"/>
    </row>
    <row r="12" spans="1:10" s="4" customFormat="1" ht="23.25" customHeight="1">
      <c r="A12" s="98"/>
      <c r="B12" s="48">
        <v>43805</v>
      </c>
      <c r="C12" s="49" t="s">
        <v>79</v>
      </c>
      <c r="D12" s="46" t="s">
        <v>80</v>
      </c>
      <c r="E12" s="63">
        <v>71000</v>
      </c>
      <c r="F12" s="49" t="s">
        <v>81</v>
      </c>
      <c r="G12" s="47" t="s">
        <v>82</v>
      </c>
      <c r="H12" s="47" t="s">
        <v>83</v>
      </c>
      <c r="I12" s="28"/>
      <c r="J12" s="29"/>
    </row>
    <row r="13" spans="1:10" s="4" customFormat="1" ht="23.25" customHeight="1">
      <c r="A13" s="98"/>
      <c r="B13" s="48">
        <v>43809</v>
      </c>
      <c r="C13" s="49" t="s">
        <v>48</v>
      </c>
      <c r="D13" s="51" t="s">
        <v>88</v>
      </c>
      <c r="E13" s="63">
        <v>103290</v>
      </c>
      <c r="F13" s="49" t="s">
        <v>89</v>
      </c>
      <c r="G13" s="47" t="s">
        <v>90</v>
      </c>
      <c r="H13" s="47" t="s">
        <v>91</v>
      </c>
      <c r="I13" s="28"/>
      <c r="J13" s="29"/>
    </row>
    <row r="14" spans="1:10" s="4" customFormat="1" ht="23.25" customHeight="1">
      <c r="A14" s="98"/>
      <c r="B14" s="48">
        <v>43810</v>
      </c>
      <c r="C14" s="49" t="s">
        <v>92</v>
      </c>
      <c r="D14" s="46" t="s">
        <v>93</v>
      </c>
      <c r="E14" s="63">
        <v>101300</v>
      </c>
      <c r="F14" s="49" t="s">
        <v>94</v>
      </c>
      <c r="G14" s="47" t="s">
        <v>95</v>
      </c>
      <c r="H14" s="47" t="s">
        <v>96</v>
      </c>
      <c r="I14" s="28"/>
      <c r="J14" s="29"/>
    </row>
    <row r="15" spans="1:10" s="4" customFormat="1" ht="23.25" customHeight="1">
      <c r="A15" s="98"/>
      <c r="B15" s="48">
        <v>43810</v>
      </c>
      <c r="C15" s="49" t="s">
        <v>48</v>
      </c>
      <c r="D15" s="46" t="s">
        <v>97</v>
      </c>
      <c r="E15" s="63">
        <v>199000</v>
      </c>
      <c r="F15" s="49" t="s">
        <v>98</v>
      </c>
      <c r="G15" s="47" t="s">
        <v>99</v>
      </c>
      <c r="H15" s="47" t="s">
        <v>100</v>
      </c>
      <c r="I15" s="28"/>
      <c r="J15" s="29"/>
    </row>
    <row r="16" spans="1:10" s="4" customFormat="1" ht="23.25" customHeight="1">
      <c r="A16" s="98"/>
      <c r="B16" s="48">
        <v>43811</v>
      </c>
      <c r="C16" s="49" t="s">
        <v>101</v>
      </c>
      <c r="D16" s="46" t="s">
        <v>102</v>
      </c>
      <c r="E16" s="63">
        <v>11980</v>
      </c>
      <c r="F16" s="49" t="s">
        <v>56</v>
      </c>
      <c r="G16" s="47" t="s">
        <v>103</v>
      </c>
      <c r="H16" s="47" t="s">
        <v>104</v>
      </c>
      <c r="I16" s="28"/>
      <c r="J16" s="29"/>
    </row>
    <row r="17" spans="1:10" s="4" customFormat="1" ht="23.25" customHeight="1">
      <c r="A17" s="98"/>
      <c r="B17" s="58">
        <v>43811</v>
      </c>
      <c r="C17" s="49" t="s">
        <v>48</v>
      </c>
      <c r="D17" s="46" t="s">
        <v>105</v>
      </c>
      <c r="E17" s="63">
        <v>8000</v>
      </c>
      <c r="F17" s="49" t="s">
        <v>106</v>
      </c>
      <c r="G17" s="47" t="s">
        <v>107</v>
      </c>
      <c r="H17" s="47" t="s">
        <v>108</v>
      </c>
      <c r="I17" s="28"/>
      <c r="J17" s="29"/>
    </row>
    <row r="18" spans="1:10" s="4" customFormat="1" ht="23.25" customHeight="1">
      <c r="A18" s="98"/>
      <c r="B18" s="48">
        <v>43811</v>
      </c>
      <c r="C18" s="49" t="s">
        <v>109</v>
      </c>
      <c r="D18" s="46" t="s">
        <v>110</v>
      </c>
      <c r="E18" s="63">
        <v>427000</v>
      </c>
      <c r="F18" s="49" t="s">
        <v>56</v>
      </c>
      <c r="G18" s="47" t="s">
        <v>111</v>
      </c>
      <c r="H18" s="47" t="s">
        <v>112</v>
      </c>
      <c r="I18" s="28"/>
      <c r="J18" s="29"/>
    </row>
    <row r="19" spans="1:10" s="4" customFormat="1" ht="23.25" customHeight="1">
      <c r="A19" s="98"/>
      <c r="B19" s="48">
        <v>43812</v>
      </c>
      <c r="C19" s="49" t="s">
        <v>48</v>
      </c>
      <c r="D19" s="51" t="s">
        <v>113</v>
      </c>
      <c r="E19" s="63">
        <v>31300</v>
      </c>
      <c r="F19" s="47" t="s">
        <v>56</v>
      </c>
      <c r="G19" s="47" t="s">
        <v>114</v>
      </c>
      <c r="H19" s="47"/>
      <c r="I19" s="28"/>
      <c r="J19" s="29"/>
    </row>
    <row r="20" spans="1:10" s="4" customFormat="1" ht="23.25" customHeight="1">
      <c r="A20" s="98"/>
      <c r="B20" s="48">
        <v>43812</v>
      </c>
      <c r="C20" s="49" t="s">
        <v>115</v>
      </c>
      <c r="D20" s="51" t="s">
        <v>116</v>
      </c>
      <c r="E20" s="63">
        <v>248900</v>
      </c>
      <c r="F20" s="47" t="s">
        <v>49</v>
      </c>
      <c r="G20" s="47" t="s">
        <v>117</v>
      </c>
      <c r="H20" s="47" t="s">
        <v>118</v>
      </c>
      <c r="I20" s="28"/>
      <c r="J20" s="29"/>
    </row>
    <row r="21" spans="1:10" s="4" customFormat="1" ht="23.25" customHeight="1">
      <c r="A21" s="98"/>
      <c r="B21" s="48">
        <v>43815</v>
      </c>
      <c r="C21" s="49" t="s">
        <v>48</v>
      </c>
      <c r="D21" s="51" t="s">
        <v>119</v>
      </c>
      <c r="E21" s="63">
        <v>96900</v>
      </c>
      <c r="F21" s="47" t="s">
        <v>120</v>
      </c>
      <c r="G21" s="47" t="s">
        <v>121</v>
      </c>
      <c r="H21" s="47" t="s">
        <v>122</v>
      </c>
      <c r="I21" s="28"/>
      <c r="J21" s="29"/>
    </row>
    <row r="22" spans="1:10" s="4" customFormat="1" ht="23.25" customHeight="1">
      <c r="A22" s="98"/>
      <c r="B22" s="48">
        <v>43815</v>
      </c>
      <c r="C22" s="49" t="s">
        <v>123</v>
      </c>
      <c r="D22" s="51" t="s">
        <v>124</v>
      </c>
      <c r="E22" s="63">
        <v>2000</v>
      </c>
      <c r="F22" s="47" t="s">
        <v>56</v>
      </c>
      <c r="G22" s="47" t="s">
        <v>125</v>
      </c>
      <c r="H22" s="47"/>
      <c r="I22" s="28"/>
      <c r="J22" s="29"/>
    </row>
    <row r="23" spans="1:10" s="4" customFormat="1" ht="23.25" customHeight="1">
      <c r="A23" s="98"/>
      <c r="B23" s="48">
        <v>43815</v>
      </c>
      <c r="C23" s="49" t="s">
        <v>48</v>
      </c>
      <c r="D23" s="51" t="s">
        <v>126</v>
      </c>
      <c r="E23" s="63">
        <v>3500</v>
      </c>
      <c r="F23" s="47" t="s">
        <v>127</v>
      </c>
      <c r="G23" s="47" t="s">
        <v>128</v>
      </c>
      <c r="H23" s="47" t="s">
        <v>131</v>
      </c>
      <c r="I23" s="28"/>
      <c r="J23" s="29"/>
    </row>
    <row r="24" spans="1:10" s="4" customFormat="1" ht="23.25" customHeight="1">
      <c r="A24" s="98"/>
      <c r="B24" s="48">
        <v>43815</v>
      </c>
      <c r="C24" s="49" t="s">
        <v>129</v>
      </c>
      <c r="D24" s="51" t="s">
        <v>130</v>
      </c>
      <c r="E24" s="63">
        <v>7000</v>
      </c>
      <c r="F24" s="47" t="s">
        <v>56</v>
      </c>
      <c r="G24" s="47" t="s">
        <v>53</v>
      </c>
      <c r="H24" s="47" t="s">
        <v>132</v>
      </c>
      <c r="I24" s="28"/>
      <c r="J24" s="29"/>
    </row>
    <row r="25" spans="1:10" s="4" customFormat="1" ht="23.25" customHeight="1">
      <c r="A25" s="98"/>
      <c r="B25" s="48">
        <v>43815</v>
      </c>
      <c r="C25" s="49" t="s">
        <v>133</v>
      </c>
      <c r="D25" s="51" t="s">
        <v>134</v>
      </c>
      <c r="E25" s="63">
        <v>350000</v>
      </c>
      <c r="F25" s="47" t="s">
        <v>65</v>
      </c>
      <c r="G25" s="47" t="s">
        <v>135</v>
      </c>
      <c r="H25" s="47" t="s">
        <v>136</v>
      </c>
      <c r="I25" s="28"/>
      <c r="J25" s="29"/>
    </row>
    <row r="26" spans="1:10" s="4" customFormat="1" ht="23.25" customHeight="1">
      <c r="A26" s="98"/>
      <c r="B26" s="48">
        <v>43815</v>
      </c>
      <c r="C26" s="49" t="s">
        <v>137</v>
      </c>
      <c r="D26" s="51" t="s">
        <v>138</v>
      </c>
      <c r="E26" s="63">
        <v>68130</v>
      </c>
      <c r="F26" s="47" t="s">
        <v>56</v>
      </c>
      <c r="G26" s="47" t="s">
        <v>139</v>
      </c>
      <c r="H26" s="47" t="s">
        <v>140</v>
      </c>
      <c r="I26" s="28"/>
      <c r="J26" s="29"/>
    </row>
    <row r="27" spans="1:10" s="4" customFormat="1" ht="23.25" customHeight="1">
      <c r="A27" s="98"/>
      <c r="B27" s="48">
        <v>43815</v>
      </c>
      <c r="C27" s="49" t="s">
        <v>48</v>
      </c>
      <c r="D27" s="51" t="s">
        <v>142</v>
      </c>
      <c r="E27" s="63">
        <v>93800</v>
      </c>
      <c r="F27" s="47" t="s">
        <v>56</v>
      </c>
      <c r="G27" s="47" t="s">
        <v>143</v>
      </c>
      <c r="H27" s="47" t="s">
        <v>144</v>
      </c>
      <c r="I27" s="28"/>
      <c r="J27" s="29"/>
    </row>
    <row r="28" spans="1:10" s="4" customFormat="1" ht="23.25" customHeight="1">
      <c r="A28" s="98"/>
      <c r="B28" s="48">
        <v>43816</v>
      </c>
      <c r="C28" s="49" t="s">
        <v>145</v>
      </c>
      <c r="D28" s="51" t="s">
        <v>146</v>
      </c>
      <c r="E28" s="63">
        <v>431700</v>
      </c>
      <c r="F28" s="47" t="s">
        <v>141</v>
      </c>
      <c r="G28" s="47" t="s">
        <v>61</v>
      </c>
      <c r="H28" s="47" t="s">
        <v>147</v>
      </c>
      <c r="I28" s="28"/>
      <c r="J28" s="29"/>
    </row>
    <row r="29" spans="1:10" s="4" customFormat="1" ht="23.25" customHeight="1">
      <c r="A29" s="98"/>
      <c r="B29" s="48">
        <v>43817</v>
      </c>
      <c r="C29" s="49" t="s">
        <v>148</v>
      </c>
      <c r="D29" s="51" t="s">
        <v>149</v>
      </c>
      <c r="E29" s="63">
        <v>160000</v>
      </c>
      <c r="F29" s="47" t="s">
        <v>150</v>
      </c>
      <c r="G29" s="47" t="s">
        <v>151</v>
      </c>
      <c r="H29" s="47" t="s">
        <v>152</v>
      </c>
      <c r="I29" s="28"/>
      <c r="J29" s="29"/>
    </row>
    <row r="30" spans="1:10" s="4" customFormat="1" ht="23.25" customHeight="1">
      <c r="A30" s="98"/>
      <c r="B30" s="48">
        <v>43817</v>
      </c>
      <c r="C30" s="49" t="s">
        <v>48</v>
      </c>
      <c r="D30" s="51" t="s">
        <v>153</v>
      </c>
      <c r="E30" s="63">
        <v>120000</v>
      </c>
      <c r="F30" s="47" t="s">
        <v>141</v>
      </c>
      <c r="G30" s="47" t="s">
        <v>154</v>
      </c>
      <c r="H30" s="47" t="s">
        <v>155</v>
      </c>
      <c r="I30" s="28"/>
      <c r="J30" s="29"/>
    </row>
    <row r="31" spans="1:10" s="4" customFormat="1" ht="23.25" customHeight="1">
      <c r="A31" s="98"/>
      <c r="B31" s="48">
        <v>43817</v>
      </c>
      <c r="C31" s="49" t="s">
        <v>48</v>
      </c>
      <c r="D31" s="51" t="s">
        <v>156</v>
      </c>
      <c r="E31" s="63">
        <v>16400</v>
      </c>
      <c r="F31" s="47" t="s">
        <v>56</v>
      </c>
      <c r="G31" s="47" t="s">
        <v>157</v>
      </c>
      <c r="H31" s="47" t="s">
        <v>158</v>
      </c>
      <c r="I31" s="28"/>
      <c r="J31" s="29"/>
    </row>
    <row r="32" spans="1:10" s="4" customFormat="1" ht="23.25" customHeight="1">
      <c r="A32" s="98"/>
      <c r="B32" s="48">
        <v>43817</v>
      </c>
      <c r="C32" s="49" t="s">
        <v>48</v>
      </c>
      <c r="D32" s="51" t="s">
        <v>138</v>
      </c>
      <c r="E32" s="63">
        <v>48220</v>
      </c>
      <c r="F32" s="47" t="s">
        <v>56</v>
      </c>
      <c r="G32" s="47" t="s">
        <v>114</v>
      </c>
      <c r="H32" s="47"/>
      <c r="I32" s="28"/>
      <c r="J32" s="29"/>
    </row>
    <row r="33" spans="1:10" s="4" customFormat="1" ht="23.25" customHeight="1">
      <c r="A33" s="98"/>
      <c r="B33" s="48">
        <v>43818</v>
      </c>
      <c r="C33" s="49" t="s">
        <v>159</v>
      </c>
      <c r="D33" s="51" t="s">
        <v>160</v>
      </c>
      <c r="E33" s="63">
        <v>134000</v>
      </c>
      <c r="F33" s="47" t="s">
        <v>56</v>
      </c>
      <c r="G33" s="47" t="s">
        <v>161</v>
      </c>
      <c r="H33" s="47" t="s">
        <v>162</v>
      </c>
      <c r="I33" s="28"/>
      <c r="J33" s="29"/>
    </row>
    <row r="34" spans="1:10" s="4" customFormat="1" ht="23.25" customHeight="1">
      <c r="A34" s="98"/>
      <c r="B34" s="48">
        <v>43818</v>
      </c>
      <c r="C34" s="49" t="s">
        <v>163</v>
      </c>
      <c r="D34" s="51" t="s">
        <v>164</v>
      </c>
      <c r="E34" s="63">
        <v>18000</v>
      </c>
      <c r="F34" s="47" t="s">
        <v>65</v>
      </c>
      <c r="G34" s="47" t="s">
        <v>165</v>
      </c>
      <c r="H34" s="47" t="s">
        <v>166</v>
      </c>
      <c r="I34" s="28"/>
      <c r="J34" s="29"/>
    </row>
    <row r="35" spans="1:10" s="4" customFormat="1" ht="23.25" customHeight="1">
      <c r="A35" s="98"/>
      <c r="B35" s="48">
        <v>43818</v>
      </c>
      <c r="C35" s="49" t="s">
        <v>48</v>
      </c>
      <c r="D35" s="51" t="s">
        <v>156</v>
      </c>
      <c r="E35" s="63">
        <v>21500</v>
      </c>
      <c r="F35" s="47" t="s">
        <v>56</v>
      </c>
      <c r="G35" s="47" t="s">
        <v>167</v>
      </c>
      <c r="H35" s="47" t="s">
        <v>158</v>
      </c>
      <c r="I35" s="28"/>
      <c r="J35" s="29"/>
    </row>
    <row r="36" spans="1:10" s="4" customFormat="1" ht="23.25" customHeight="1">
      <c r="A36" s="98"/>
      <c r="B36" s="48">
        <v>43818</v>
      </c>
      <c r="C36" s="49" t="s">
        <v>168</v>
      </c>
      <c r="D36" s="51" t="s">
        <v>138</v>
      </c>
      <c r="E36" s="63">
        <v>17500</v>
      </c>
      <c r="F36" s="47" t="s">
        <v>169</v>
      </c>
      <c r="G36" s="47" t="s">
        <v>170</v>
      </c>
      <c r="H36" s="47" t="s">
        <v>171</v>
      </c>
      <c r="I36" s="28"/>
      <c r="J36" s="29"/>
    </row>
    <row r="37" spans="1:10" s="4" customFormat="1" ht="23.25" customHeight="1">
      <c r="A37" s="98"/>
      <c r="B37" s="48">
        <v>43819</v>
      </c>
      <c r="C37" s="49" t="s">
        <v>48</v>
      </c>
      <c r="D37" s="51" t="s">
        <v>138</v>
      </c>
      <c r="E37" s="63">
        <v>13200</v>
      </c>
      <c r="F37" s="47" t="s">
        <v>56</v>
      </c>
      <c r="G37" s="47" t="s">
        <v>172</v>
      </c>
      <c r="H37" s="47" t="s">
        <v>171</v>
      </c>
      <c r="I37" s="28"/>
      <c r="J37" s="29"/>
    </row>
    <row r="38" spans="1:10" s="4" customFormat="1" ht="23.25" customHeight="1">
      <c r="A38" s="98"/>
      <c r="B38" s="48">
        <v>43819</v>
      </c>
      <c r="C38" s="49" t="s">
        <v>173</v>
      </c>
      <c r="D38" s="51" t="s">
        <v>174</v>
      </c>
      <c r="E38" s="63">
        <v>101000</v>
      </c>
      <c r="F38" s="47" t="s">
        <v>65</v>
      </c>
      <c r="G38" s="47" t="s">
        <v>175</v>
      </c>
      <c r="H38" s="47" t="s">
        <v>176</v>
      </c>
      <c r="I38" s="28"/>
      <c r="J38" s="29"/>
    </row>
    <row r="39" spans="1:10" s="4" customFormat="1" ht="23.25" customHeight="1">
      <c r="A39" s="98"/>
      <c r="B39" s="48">
        <v>43822</v>
      </c>
      <c r="C39" s="49" t="s">
        <v>48</v>
      </c>
      <c r="D39" s="51" t="s">
        <v>177</v>
      </c>
      <c r="E39" s="63">
        <v>196000</v>
      </c>
      <c r="F39" s="47" t="s">
        <v>178</v>
      </c>
      <c r="G39" s="47" t="s">
        <v>179</v>
      </c>
      <c r="H39" s="47" t="s">
        <v>180</v>
      </c>
      <c r="I39" s="28"/>
      <c r="J39" s="29"/>
    </row>
    <row r="40" spans="1:10" s="4" customFormat="1" ht="23.25" customHeight="1">
      <c r="A40" s="98"/>
      <c r="B40" s="48">
        <v>43822</v>
      </c>
      <c r="C40" s="49" t="s">
        <v>48</v>
      </c>
      <c r="D40" s="51" t="s">
        <v>181</v>
      </c>
      <c r="E40" s="63">
        <v>250000</v>
      </c>
      <c r="F40" s="47" t="s">
        <v>182</v>
      </c>
      <c r="G40" s="47" t="s">
        <v>183</v>
      </c>
      <c r="H40" s="47" t="s">
        <v>184</v>
      </c>
      <c r="I40" s="28"/>
      <c r="J40" s="29"/>
    </row>
    <row r="41" spans="1:10" s="4" customFormat="1" ht="23.25" customHeight="1">
      <c r="A41" s="98"/>
      <c r="B41" s="48">
        <v>43822</v>
      </c>
      <c r="C41" s="49" t="s">
        <v>48</v>
      </c>
      <c r="D41" s="51" t="s">
        <v>185</v>
      </c>
      <c r="E41" s="63">
        <v>299000</v>
      </c>
      <c r="F41" s="47" t="s">
        <v>49</v>
      </c>
      <c r="G41" s="47" t="s">
        <v>186</v>
      </c>
      <c r="H41" s="47" t="s">
        <v>187</v>
      </c>
      <c r="I41" s="28"/>
      <c r="J41" s="29"/>
    </row>
    <row r="42" spans="1:10" s="4" customFormat="1" ht="23.25" customHeight="1">
      <c r="A42" s="98"/>
      <c r="B42" s="48">
        <v>43823</v>
      </c>
      <c r="C42" s="49" t="s">
        <v>188</v>
      </c>
      <c r="D42" s="51" t="s">
        <v>189</v>
      </c>
      <c r="E42" s="63">
        <v>56900</v>
      </c>
      <c r="F42" s="47" t="s">
        <v>190</v>
      </c>
      <c r="G42" s="47" t="s">
        <v>191</v>
      </c>
      <c r="H42" s="47" t="s">
        <v>192</v>
      </c>
      <c r="I42" s="28"/>
      <c r="J42" s="29"/>
    </row>
    <row r="43" spans="1:10" s="4" customFormat="1" ht="23.25" customHeight="1">
      <c r="A43" s="98"/>
      <c r="B43" s="48">
        <v>43823</v>
      </c>
      <c r="C43" s="49" t="s">
        <v>48</v>
      </c>
      <c r="D43" s="51" t="s">
        <v>193</v>
      </c>
      <c r="E43" s="63">
        <v>83600</v>
      </c>
      <c r="F43" s="47" t="s">
        <v>56</v>
      </c>
      <c r="G43" s="47" t="s">
        <v>194</v>
      </c>
      <c r="H43" s="47" t="s">
        <v>195</v>
      </c>
      <c r="I43" s="28"/>
      <c r="J43" s="29"/>
    </row>
    <row r="44" spans="1:10" s="4" customFormat="1" ht="23.25" customHeight="1">
      <c r="A44" s="98"/>
      <c r="B44" s="48">
        <v>43825</v>
      </c>
      <c r="C44" s="49" t="s">
        <v>48</v>
      </c>
      <c r="D44" s="51" t="s">
        <v>196</v>
      </c>
      <c r="E44" s="100">
        <v>375000</v>
      </c>
      <c r="F44" s="47" t="s">
        <v>197</v>
      </c>
      <c r="G44" s="47" t="s">
        <v>198</v>
      </c>
      <c r="H44" s="47" t="s">
        <v>199</v>
      </c>
      <c r="I44" s="28"/>
      <c r="J44" s="29"/>
    </row>
    <row r="45" spans="1:10" s="4" customFormat="1" ht="23.25" customHeight="1">
      <c r="A45" s="98"/>
      <c r="B45" s="48">
        <v>43825</v>
      </c>
      <c r="C45" s="49" t="s">
        <v>48</v>
      </c>
      <c r="D45" s="51" t="s">
        <v>200</v>
      </c>
      <c r="E45" s="100">
        <v>76000</v>
      </c>
      <c r="F45" s="47" t="s">
        <v>202</v>
      </c>
      <c r="G45" s="47" t="s">
        <v>201</v>
      </c>
      <c r="H45" s="47" t="s">
        <v>203</v>
      </c>
      <c r="I45" s="28"/>
      <c r="J45" s="29"/>
    </row>
    <row r="46" spans="1:10" s="4" customFormat="1" ht="23.25" customHeight="1">
      <c r="A46" s="98"/>
      <c r="B46" s="48">
        <v>43829</v>
      </c>
      <c r="C46" s="49" t="s">
        <v>204</v>
      </c>
      <c r="D46" s="51" t="s">
        <v>205</v>
      </c>
      <c r="E46" s="100">
        <v>196000</v>
      </c>
      <c r="F46" s="47" t="s">
        <v>56</v>
      </c>
      <c r="G46" s="47" t="s">
        <v>206</v>
      </c>
      <c r="H46" s="47" t="s">
        <v>207</v>
      </c>
      <c r="I46" s="28"/>
      <c r="J46" s="29"/>
    </row>
    <row r="47" spans="1:10" s="4" customFormat="1" ht="23.25" customHeight="1">
      <c r="A47" s="98"/>
      <c r="B47" s="48">
        <v>43829</v>
      </c>
      <c r="C47" s="49" t="s">
        <v>208</v>
      </c>
      <c r="D47" s="51" t="s">
        <v>209</v>
      </c>
      <c r="E47" s="100">
        <v>180000</v>
      </c>
      <c r="F47" s="47" t="s">
        <v>85</v>
      </c>
      <c r="G47" s="47" t="s">
        <v>210</v>
      </c>
      <c r="H47" s="47" t="s">
        <v>155</v>
      </c>
      <c r="I47" s="28"/>
      <c r="J47" s="29"/>
    </row>
    <row r="48" spans="1:10" s="4" customFormat="1" ht="23.25" customHeight="1">
      <c r="A48" s="98"/>
      <c r="B48" s="48"/>
      <c r="C48" s="49"/>
      <c r="D48" s="51"/>
      <c r="E48" s="100"/>
      <c r="F48" s="47"/>
      <c r="G48" s="47"/>
      <c r="H48" s="47"/>
      <c r="I48" s="28"/>
      <c r="J48" s="29"/>
    </row>
    <row r="49" spans="1:10" s="55" customFormat="1" ht="24" customHeight="1">
      <c r="A49" s="99"/>
      <c r="B49" s="52"/>
      <c r="C49" s="53"/>
      <c r="D49" s="37" t="s">
        <v>217</v>
      </c>
      <c r="E49" s="66">
        <f>SUM(E5:E48)</f>
        <v>5056920</v>
      </c>
      <c r="F49" s="38"/>
      <c r="G49" s="38"/>
      <c r="H49" s="38"/>
      <c r="I49" s="39">
        <f>E49/E4</f>
        <v>0.68886733542934675</v>
      </c>
      <c r="J49" s="54"/>
    </row>
    <row r="50" spans="1:10" s="4" customFormat="1" ht="24.95" customHeight="1">
      <c r="A50" s="95" t="s">
        <v>41</v>
      </c>
      <c r="B50" s="48"/>
      <c r="C50" s="49"/>
      <c r="D50" s="46"/>
      <c r="E50" s="50"/>
      <c r="F50" s="49"/>
      <c r="G50" s="47"/>
      <c r="H50" s="47"/>
      <c r="I50" s="30"/>
      <c r="J50" s="31"/>
    </row>
    <row r="51" spans="1:10" s="4" customFormat="1" ht="24.95" customHeight="1">
      <c r="A51" s="95"/>
      <c r="B51" s="48"/>
      <c r="C51" s="49"/>
      <c r="D51" s="46"/>
      <c r="E51" s="50"/>
      <c r="F51" s="49"/>
      <c r="G51" s="47"/>
      <c r="H51" s="47"/>
      <c r="I51" s="30"/>
      <c r="J51" s="31"/>
    </row>
    <row r="52" spans="1:10" s="4" customFormat="1" ht="24.95" customHeight="1">
      <c r="A52" s="95"/>
      <c r="B52" s="35"/>
      <c r="C52" s="36"/>
      <c r="D52" s="37" t="s">
        <v>216</v>
      </c>
      <c r="E52" s="66">
        <f>SUM(E50:E51)</f>
        <v>0</v>
      </c>
      <c r="F52" s="38"/>
      <c r="G52" s="38"/>
      <c r="H52" s="38"/>
      <c r="I52" s="39">
        <f>E52/E4</f>
        <v>0</v>
      </c>
      <c r="J52" s="40"/>
    </row>
    <row r="53" spans="1:10" s="4" customFormat="1" ht="24.95" customHeight="1">
      <c r="A53" s="95" t="s">
        <v>42</v>
      </c>
      <c r="B53" s="58">
        <v>43805</v>
      </c>
      <c r="C53" s="49" t="s">
        <v>72</v>
      </c>
      <c r="D53" s="46" t="s">
        <v>84</v>
      </c>
      <c r="E53" s="63">
        <v>1680000</v>
      </c>
      <c r="F53" s="49" t="s">
        <v>85</v>
      </c>
      <c r="G53" s="47" t="s">
        <v>86</v>
      </c>
      <c r="H53" s="47" t="s">
        <v>87</v>
      </c>
      <c r="I53" s="32"/>
      <c r="J53" s="31"/>
    </row>
    <row r="54" spans="1:10" s="4" customFormat="1" ht="24.95" customHeight="1">
      <c r="A54" s="95"/>
      <c r="B54" s="48">
        <v>43830</v>
      </c>
      <c r="C54" s="49" t="s">
        <v>48</v>
      </c>
      <c r="D54" s="46" t="s">
        <v>211</v>
      </c>
      <c r="E54" s="63">
        <v>604000</v>
      </c>
      <c r="F54" s="49" t="s">
        <v>212</v>
      </c>
      <c r="G54" s="47" t="s">
        <v>213</v>
      </c>
      <c r="H54" s="47" t="s">
        <v>214</v>
      </c>
      <c r="I54" s="32"/>
      <c r="J54" s="31"/>
    </row>
    <row r="55" spans="1:10" s="4" customFormat="1" ht="24.95" customHeight="1">
      <c r="A55" s="95"/>
      <c r="B55" s="48"/>
      <c r="C55" s="49"/>
      <c r="D55" s="46"/>
      <c r="E55" s="63"/>
      <c r="F55" s="49"/>
      <c r="G55" s="47"/>
      <c r="H55" s="47"/>
      <c r="I55" s="32"/>
      <c r="J55" s="31"/>
    </row>
    <row r="56" spans="1:10" s="4" customFormat="1" ht="24.95" customHeight="1">
      <c r="A56" s="95"/>
      <c r="B56" s="35"/>
      <c r="C56" s="41"/>
      <c r="D56" s="37" t="s">
        <v>215</v>
      </c>
      <c r="E56" s="66">
        <f>SUM(E53:E55)</f>
        <v>2284000</v>
      </c>
      <c r="F56" s="38"/>
      <c r="G56" s="38"/>
      <c r="H56" s="38"/>
      <c r="I56" s="39">
        <f>E56/E4</f>
        <v>0.31113266457065325</v>
      </c>
      <c r="J56" s="42"/>
    </row>
  </sheetData>
  <mergeCells count="6">
    <mergeCell ref="A1:J1"/>
    <mergeCell ref="E2:I2"/>
    <mergeCell ref="A50:A52"/>
    <mergeCell ref="A53:A56"/>
    <mergeCell ref="A2:B2"/>
    <mergeCell ref="A5:A49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  <ignoredErrors>
    <ignoredError sqref="B49 B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사무국 업무추진비 집행 내역</vt:lpstr>
      <vt:lpstr>세부 집행 내역</vt:lpstr>
      <vt:lpstr>'사무국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2019-12-17T05:42:00Z</cp:lastPrinted>
  <dcterms:created xsi:type="dcterms:W3CDTF">2005-11-02T02:05:06Z</dcterms:created>
  <dcterms:modified xsi:type="dcterms:W3CDTF">2020-01-16T12:37:04Z</dcterms:modified>
</cp:coreProperties>
</file>