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교평\대학회계(기성회계)\2020년도\업무추진비 집행내역\"/>
    </mc:Choice>
  </mc:AlternateContent>
  <bookViews>
    <workbookView xWindow="-480" yWindow="-120" windowWidth="15360" windowHeight="8835"/>
  </bookViews>
  <sheets>
    <sheet name="업무추진비 집행 내역" sheetId="5" r:id="rId1"/>
    <sheet name="6월세부집행내역" sheetId="3" r:id="rId2"/>
  </sheets>
  <definedNames>
    <definedName name="_xlnm._FilterDatabase" localSheetId="1" hidden="1">'6월세부집행내역'!#REF!</definedName>
    <definedName name="_xlnm.Print_Area" localSheetId="0">'업무추진비 집행 내역'!$A$1:$K$33</definedName>
  </definedNames>
  <calcPr calcId="162913"/>
</workbook>
</file>

<file path=xl/calcChain.xml><?xml version="1.0" encoding="utf-8"?>
<calcChain xmlns="http://schemas.openxmlformats.org/spreadsheetml/2006/main">
  <c r="D13" i="3" l="1"/>
  <c r="E13" i="3"/>
  <c r="D19" i="3" l="1"/>
  <c r="D15" i="3"/>
  <c r="D4" i="3" l="1"/>
  <c r="I31" i="5"/>
  <c r="I30" i="5"/>
  <c r="I29" i="5"/>
  <c r="I28" i="5"/>
  <c r="I27" i="5"/>
  <c r="I26" i="5"/>
  <c r="I25" i="5"/>
  <c r="I24" i="5"/>
  <c r="I23" i="5"/>
  <c r="I22" i="5"/>
  <c r="I21" i="5"/>
  <c r="I20" i="5"/>
  <c r="H31" i="5"/>
  <c r="H30" i="5"/>
  <c r="H29" i="5"/>
  <c r="H28" i="5"/>
  <c r="H27" i="5"/>
  <c r="H26" i="5"/>
  <c r="H25" i="5"/>
  <c r="H24" i="5"/>
  <c r="H23" i="5"/>
  <c r="H22" i="5"/>
  <c r="H21" i="5"/>
  <c r="H20" i="5"/>
  <c r="I32" i="5" l="1"/>
  <c r="F7" i="5" s="1"/>
  <c r="E19" i="3"/>
  <c r="E15" i="3"/>
  <c r="G32" i="5"/>
  <c r="F12" i="5" s="1"/>
  <c r="E32" i="5"/>
  <c r="C32" i="5"/>
  <c r="F32" i="5"/>
  <c r="D32" i="5"/>
  <c r="B32" i="5"/>
  <c r="E4" i="3" l="1"/>
  <c r="H12" i="5"/>
  <c r="H32" i="5"/>
  <c r="F13" i="5" l="1"/>
  <c r="D13" i="5"/>
  <c r="B13" i="5"/>
  <c r="I15" i="3"/>
  <c r="H7" i="5"/>
  <c r="I19" i="3"/>
  <c r="I13" i="3"/>
  <c r="I4" i="3" l="1"/>
  <c r="J7" i="5"/>
</calcChain>
</file>

<file path=xl/sharedStrings.xml><?xml version="1.0" encoding="utf-8"?>
<sst xmlns="http://schemas.openxmlformats.org/spreadsheetml/2006/main" count="104" uniqueCount="77">
  <si>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</si>
  <si>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</si>
  <si>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</si>
  <si>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</si>
  <si>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</si>
  <si>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</si>
  <si>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</si>
  <si>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</si>
  <si>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</si>
  <si>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</si>
  <si>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</si>
  <si>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</si>
  <si>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</si>
  <si>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</si>
  <si>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</si>
  <si>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</si>
  <si>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</si>
  <si>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</si>
  <si>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</si>
  <si>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</si>
  <si>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</si>
  <si>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</si>
  <si>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</si>
  <si>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</si>
  <si>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</si>
  <si>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</si>
  <si>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</si>
  <si>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</si>
  <si>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</si>
  <si>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</si>
  <si>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</si>
  <si>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</si>
  <si>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</si>
  <si>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</si>
  <si>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</si>
  <si>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</si>
  <si>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</si>
  <si>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</si>
  <si>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</si>
  <si>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</si>
  <si>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</si>
  <si>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</si>
  <si>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</si>
  <si>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</si>
  <si>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</si>
  <si>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</si>
  <si>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</si>
  <si>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대내 주요정책추진
관련 회의, 행사 등</t>
    <phoneticPr fontId="2" type="noConversion"/>
  </si>
  <si>
    <t>교수평의회 임원단 회의</t>
    <phoneticPr fontId="2" type="noConversion"/>
  </si>
  <si>
    <t>집행 내역(예산액 : 22,950천원)</t>
    <phoneticPr fontId="2" type="noConversion"/>
  </si>
  <si>
    <t>법인카드</t>
    <phoneticPr fontId="2" type="noConversion"/>
  </si>
  <si>
    <t>교수평의회 자문위원회 간담회</t>
    <phoneticPr fontId="2" type="noConversion"/>
  </si>
  <si>
    <t>교평 임원 및 자문위원</t>
    <phoneticPr fontId="2" type="noConversion"/>
  </si>
  <si>
    <t>교평 임원</t>
    <phoneticPr fontId="2" type="noConversion"/>
  </si>
  <si>
    <t>2020학년도 6월 교수회 업무추진비 집행 내역</t>
    <phoneticPr fontId="2" type="noConversion"/>
  </si>
  <si>
    <t>(기간 : 2020.06.01.~06.30.)</t>
    <phoneticPr fontId="2" type="noConversion"/>
  </si>
  <si>
    <t>2020학년도 6월 교수회 업무추진비 세부 집행 내역</t>
    <phoneticPr fontId="2" type="noConversion"/>
  </si>
  <si>
    <t>갑동숯골냉면</t>
    <phoneticPr fontId="2" type="noConversion"/>
  </si>
  <si>
    <t>042)822-9285</t>
    <phoneticPr fontId="2" type="noConversion"/>
  </si>
  <si>
    <t>수통골감나무집</t>
    <phoneticPr fontId="2" type="noConversion"/>
  </si>
  <si>
    <t>042)823-0223</t>
    <phoneticPr fontId="2" type="noConversion"/>
  </si>
  <si>
    <t xml:space="preserve">총장-주요보직자-교수회 회장단 간담회 </t>
    <phoneticPr fontId="2" type="noConversion"/>
  </si>
  <si>
    <t>교평임원 및 총장, 주요보직자 등</t>
    <phoneticPr fontId="2" type="noConversion"/>
  </si>
  <si>
    <t>쌈지뜰</t>
    <phoneticPr fontId="2" type="noConversion"/>
  </si>
  <si>
    <t>042)825-7151</t>
    <phoneticPr fontId="2" type="noConversion"/>
  </si>
  <si>
    <t>교수회 회장단</t>
    <phoneticPr fontId="2" type="noConversion"/>
  </si>
  <si>
    <t>서해꽃게장</t>
    <phoneticPr fontId="2" type="noConversion"/>
  </si>
  <si>
    <t>041)854-5080</t>
    <phoneticPr fontId="2" type="noConversion"/>
  </si>
  <si>
    <t>업무협의에 따른 학과교수 간담회</t>
    <phoneticPr fontId="2" type="noConversion"/>
  </si>
  <si>
    <t>교평 임원 및 학과 교수 등</t>
    <phoneticPr fontId="2" type="noConversion"/>
  </si>
  <si>
    <t>교수회 회장단 회의</t>
    <phoneticPr fontId="2" type="noConversion"/>
  </si>
  <si>
    <t>교수회 회장단 회의</t>
    <phoneticPr fontId="2" type="noConversion"/>
  </si>
  <si>
    <t>교수회 회장단</t>
    <phoneticPr fontId="2" type="noConversion"/>
  </si>
  <si>
    <t>추어명가</t>
    <phoneticPr fontId="2" type="noConversion"/>
  </si>
  <si>
    <t>042)822-2005</t>
    <phoneticPr fontId="2" type="noConversion"/>
  </si>
  <si>
    <t>교수회 회장단</t>
    <phoneticPr fontId="2" type="noConversion"/>
  </si>
  <si>
    <t>교수회 회장단 회의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</si>
</sst>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&quot;소&quot;&quot;계&quot;\ \(General&quot;건&quot;\)"/>
    <numFmt numFmtId="178" formatCode="&quot;합&quot;&quot;계&quot;\ \(General&quot;건&quot;\)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u/>
      <sz val="16"/>
      <name val="굴림"/>
      <family val="3"/>
      <charset val="129"/>
    </font>
    <font>
      <b/>
      <sz val="14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8" fillId="0" borderId="0"/>
    <xf numFmtId="0" fontId="9" fillId="0" borderId="0"/>
    <xf numFmtId="0" fontId="11" fillId="0" borderId="0"/>
    <xf numFmtId="0" fontId="12" fillId="0" borderId="0">
      <alignment vertical="center"/>
    </xf>
    <xf numFmtId="0" fontId="7" fillId="0" borderId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41" fontId="4" fillId="0" borderId="1" xfId="2" applyFont="1" applyBorder="1">
      <alignment vertical="center"/>
    </xf>
    <xf numFmtId="41" fontId="4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1" xfId="2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8" fontId="15" fillId="2" borderId="1" xfId="0" applyNumberFormat="1" applyFont="1" applyFill="1" applyBorder="1" applyAlignment="1">
      <alignment horizontal="center" vertical="center"/>
    </xf>
    <xf numFmtId="41" fontId="15" fillId="2" borderId="1" xfId="2" applyFont="1" applyFill="1" applyBorder="1" applyAlignment="1">
      <alignment horizontal="right" vertical="center"/>
    </xf>
    <xf numFmtId="41" fontId="15" fillId="2" borderId="1" xfId="2" applyFont="1" applyFill="1" applyBorder="1" applyAlignment="1">
      <alignment horizontal="center" vertical="center"/>
    </xf>
    <xf numFmtId="10" fontId="15" fillId="2" borderId="1" xfId="0" applyNumberFormat="1" applyFont="1" applyFill="1" applyBorder="1" applyAlignment="1">
      <alignment horizontal="center" vertical="center"/>
    </xf>
    <xf numFmtId="0" fontId="16" fillId="0" borderId="1" xfId="8" applyFont="1" applyBorder="1" applyAlignment="1">
      <alignment horizontal="center" vertical="center" shrinkToFit="1"/>
    </xf>
    <xf numFmtId="10" fontId="15" fillId="0" borderId="1" xfId="0" applyNumberFormat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15" fillId="3" borderId="9" xfId="0" applyNumberFormat="1" applyFont="1" applyFill="1" applyBorder="1" applyAlignment="1">
      <alignment horizontal="center" vertical="center"/>
    </xf>
    <xf numFmtId="41" fontId="15" fillId="3" borderId="1" xfId="2" applyFont="1" applyFill="1" applyBorder="1" applyAlignment="1">
      <alignment horizontal="right" vertical="center"/>
    </xf>
    <xf numFmtId="41" fontId="15" fillId="3" borderId="1" xfId="2" applyFont="1" applyFill="1" applyBorder="1" applyAlignment="1">
      <alignment horizontal="center" vertical="center" shrinkToFit="1"/>
    </xf>
    <xf numFmtId="10" fontId="15" fillId="3" borderId="1" xfId="0" applyNumberFormat="1" applyFont="1" applyFill="1" applyBorder="1" applyAlignment="1">
      <alignment horizontal="center" vertical="center"/>
    </xf>
    <xf numFmtId="41" fontId="15" fillId="3" borderId="1" xfId="2" applyFont="1" applyFill="1" applyBorder="1" applyAlignment="1">
      <alignment horizontal="center" vertical="center"/>
    </xf>
    <xf numFmtId="14" fontId="16" fillId="0" borderId="11" xfId="8" applyNumberFormat="1" applyFont="1" applyFill="1" applyBorder="1" applyAlignment="1">
      <alignment horizontal="center" vertical="center" shrinkToFit="1"/>
    </xf>
    <xf numFmtId="0" fontId="16" fillId="0" borderId="11" xfId="8" applyFont="1" applyBorder="1" applyAlignment="1">
      <alignment horizontal="center" vertical="center" shrinkToFit="1"/>
    </xf>
    <xf numFmtId="0" fontId="16" fillId="0" borderId="10" xfId="8" applyFont="1" applyFill="1" applyBorder="1" applyAlignment="1">
      <alignment horizontal="left" vertical="center" shrinkToFit="1"/>
    </xf>
    <xf numFmtId="3" fontId="16" fillId="0" borderId="10" xfId="8" applyNumberFormat="1" applyFont="1" applyFill="1" applyBorder="1" applyAlignment="1">
      <alignment horizontal="right" vertical="center" shrinkToFit="1"/>
    </xf>
    <xf numFmtId="0" fontId="16" fillId="0" borderId="10" xfId="8" applyFont="1" applyBorder="1" applyAlignment="1">
      <alignment horizontal="center" vertical="center" shrinkToFit="1"/>
    </xf>
    <xf numFmtId="10" fontId="15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4" fontId="16" fillId="0" borderId="10" xfId="8" applyNumberFormat="1" applyFont="1" applyFill="1" applyBorder="1" applyAlignment="1">
      <alignment horizontal="center" vertical="center" shrinkToFit="1"/>
    </xf>
    <xf numFmtId="177" fontId="15" fillId="3" borderId="1" xfId="0" applyNumberFormat="1" applyFont="1" applyFill="1" applyBorder="1" applyAlignment="1">
      <alignment horizontal="center" vertical="center"/>
    </xf>
    <xf numFmtId="3" fontId="15" fillId="3" borderId="1" xfId="2" applyNumberFormat="1" applyFont="1" applyFill="1" applyBorder="1" applyAlignment="1">
      <alignment horizontal="right" vertical="center"/>
    </xf>
    <xf numFmtId="10" fontId="15" fillId="0" borderId="1" xfId="0" applyNumberFormat="1" applyFont="1" applyBorder="1" applyAlignment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6" fillId="0" borderId="1" xfId="8" applyFont="1" applyBorder="1" applyAlignment="1">
      <alignment horizontal="left" vertical="center" shrinkToFi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3" fontId="16" fillId="0" borderId="1" xfId="4" applyNumberFormat="1" applyFont="1" applyBorder="1" applyAlignment="1">
      <alignment horizontal="right" vertical="center" wrapText="1"/>
    </xf>
    <xf numFmtId="49" fontId="16" fillId="0" borderId="1" xfId="4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0" xfId="8" applyFont="1" applyBorder="1" applyAlignment="1">
      <alignment horizontal="left" vertical="center" shrinkToFit="1"/>
    </xf>
    <xf numFmtId="10" fontId="4" fillId="0" borderId="1" xfId="1" applyNumberFormat="1" applyFont="1" applyBorder="1" applyAlignment="1">
      <alignment horizontal="right" vertical="center" wrapText="1" indent="1"/>
    </xf>
    <xf numFmtId="10" fontId="4" fillId="0" borderId="1" xfId="1" applyNumberFormat="1" applyFont="1" applyBorder="1" applyAlignment="1">
      <alignment horizontal="right" vertical="center" indent="1"/>
    </xf>
    <xf numFmtId="41" fontId="4" fillId="0" borderId="1" xfId="2" applyFont="1" applyBorder="1" applyAlignment="1">
      <alignment horizontal="center" vertical="center" wrapText="1"/>
    </xf>
    <xf numFmtId="41" fontId="4" fillId="0" borderId="1" xfId="2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41" fontId="4" fillId="0" borderId="7" xfId="2" applyFont="1" applyBorder="1" applyAlignment="1">
      <alignment horizontal="center" vertical="center"/>
    </xf>
    <xf numFmtId="41" fontId="4" fillId="0" borderId="9" xfId="2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P23" sqref="P23"/>
    </sheetView>
  </sheetViews>
  <sheetFormatPr defaultColWidth="8.88671875" defaultRowHeight="13.5" x14ac:dyDescent="0.15"/>
  <cols>
    <col min="1" max="1" width="7.109375" style="1" customWidth="1"/>
    <col min="2" max="9" width="10" style="1" customWidth="1"/>
    <col min="10" max="10" width="6.6640625" style="1" customWidth="1"/>
    <col min="11" max="11" width="9" style="1" customWidth="1"/>
    <col min="12" max="16384" width="8.88671875" style="1"/>
  </cols>
  <sheetData>
    <row r="1" spans="1:11" ht="47.25" customHeight="1" x14ac:dyDescent="0.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1" s="7" customFormat="1" ht="18.75" x14ac:dyDescent="0.15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6.5" customHeight="1" x14ac:dyDescent="0.15">
      <c r="J5" s="60" t="s">
        <v>8</v>
      </c>
      <c r="K5" s="60"/>
    </row>
    <row r="6" spans="1:11" ht="26.25" customHeight="1" x14ac:dyDescent="0.15">
      <c r="A6" s="69" t="s">
        <v>9</v>
      </c>
      <c r="B6" s="69"/>
      <c r="C6" s="69"/>
      <c r="D6" s="69" t="s">
        <v>10</v>
      </c>
      <c r="E6" s="69"/>
      <c r="F6" s="68" t="s">
        <v>11</v>
      </c>
      <c r="G6" s="69"/>
      <c r="H6" s="78" t="s">
        <v>26</v>
      </c>
      <c r="I6" s="80"/>
      <c r="J6" s="69" t="s">
        <v>12</v>
      </c>
      <c r="K6" s="69"/>
    </row>
    <row r="7" spans="1:11" ht="26.25" customHeight="1" x14ac:dyDescent="0.15">
      <c r="A7" s="59">
        <v>29610</v>
      </c>
      <c r="B7" s="59"/>
      <c r="C7" s="59"/>
      <c r="D7" s="59">
        <v>921</v>
      </c>
      <c r="E7" s="59"/>
      <c r="F7" s="59">
        <f>I32</f>
        <v>4395</v>
      </c>
      <c r="G7" s="59"/>
      <c r="H7" s="72">
        <f>A7-F7</f>
        <v>25215</v>
      </c>
      <c r="I7" s="73"/>
      <c r="J7" s="75">
        <f>F7/A7</f>
        <v>0.14842958459979735</v>
      </c>
      <c r="K7" s="76"/>
    </row>
    <row r="8" spans="1:11" x14ac:dyDescent="0.15">
      <c r="E8" s="1" t="s">
        <v>13</v>
      </c>
    </row>
    <row r="9" spans="1:11" s="7" customFormat="1" ht="18.75" x14ac:dyDescent="0.15">
      <c r="A9" s="74" t="s">
        <v>14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 customHeight="1" x14ac:dyDescent="0.15">
      <c r="J10" s="77"/>
      <c r="K10" s="77"/>
    </row>
    <row r="11" spans="1:11" ht="34.5" customHeight="1" x14ac:dyDescent="0.15">
      <c r="A11" s="9" t="s">
        <v>15</v>
      </c>
      <c r="B11" s="68" t="s">
        <v>38</v>
      </c>
      <c r="C11" s="69"/>
      <c r="D11" s="68" t="s">
        <v>39</v>
      </c>
      <c r="E11" s="69"/>
      <c r="F11" s="70" t="s">
        <v>40</v>
      </c>
      <c r="G11" s="71"/>
      <c r="H11" s="68" t="s">
        <v>43</v>
      </c>
      <c r="I11" s="69"/>
      <c r="J11" s="69" t="s">
        <v>44</v>
      </c>
      <c r="K11" s="69"/>
    </row>
    <row r="12" spans="1:11" ht="26.25" customHeight="1" x14ac:dyDescent="0.15">
      <c r="A12" s="9" t="s">
        <v>16</v>
      </c>
      <c r="B12" s="58">
        <v>921</v>
      </c>
      <c r="C12" s="59"/>
      <c r="D12" s="58">
        <v>0</v>
      </c>
      <c r="E12" s="59"/>
      <c r="F12" s="58">
        <f>G32</f>
        <v>0</v>
      </c>
      <c r="G12" s="59"/>
      <c r="H12" s="58">
        <f>SUM(B12:G12)</f>
        <v>921</v>
      </c>
      <c r="I12" s="59"/>
      <c r="J12" s="65"/>
      <c r="K12" s="66"/>
    </row>
    <row r="13" spans="1:11" s="10" customFormat="1" ht="26.25" customHeight="1" x14ac:dyDescent="0.15">
      <c r="A13" s="9" t="s">
        <v>17</v>
      </c>
      <c r="B13" s="56">
        <f>B12/$H$12</f>
        <v>1</v>
      </c>
      <c r="C13" s="57"/>
      <c r="D13" s="56">
        <f>D12/$H$12</f>
        <v>0</v>
      </c>
      <c r="E13" s="57"/>
      <c r="F13" s="56">
        <f>F12/$H$12</f>
        <v>0</v>
      </c>
      <c r="G13" s="57"/>
      <c r="H13" s="56">
        <v>1</v>
      </c>
      <c r="I13" s="57"/>
      <c r="J13" s="67"/>
      <c r="K13" s="67"/>
    </row>
    <row r="14" spans="1:11" x14ac:dyDescent="0.15">
      <c r="B14" s="11"/>
      <c r="C14" s="11"/>
      <c r="D14" s="11"/>
      <c r="E14" s="11"/>
      <c r="F14" s="11"/>
      <c r="G14" s="11"/>
      <c r="H14" s="11"/>
      <c r="I14" s="11"/>
    </row>
    <row r="15" spans="1:11" s="7" customFormat="1" ht="18.75" x14ac:dyDescent="0.15">
      <c r="A15" s="74" t="s">
        <v>18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6.5" customHeight="1" x14ac:dyDescent="0.15">
      <c r="J16" s="60" t="s">
        <v>8</v>
      </c>
      <c r="K16" s="60"/>
    </row>
    <row r="17" spans="1:12" ht="27" customHeight="1" x14ac:dyDescent="0.15">
      <c r="A17" s="69" t="s">
        <v>15</v>
      </c>
      <c r="B17" s="78" t="s">
        <v>49</v>
      </c>
      <c r="C17" s="79"/>
      <c r="D17" s="79"/>
      <c r="E17" s="79"/>
      <c r="F17" s="79"/>
      <c r="G17" s="79"/>
      <c r="H17" s="61" t="s">
        <v>29</v>
      </c>
      <c r="I17" s="62"/>
      <c r="J17" s="69" t="s">
        <v>45</v>
      </c>
      <c r="K17" s="69"/>
    </row>
    <row r="18" spans="1:12" ht="33" customHeight="1" x14ac:dyDescent="0.15">
      <c r="A18" s="69"/>
      <c r="B18" s="68" t="s">
        <v>38</v>
      </c>
      <c r="C18" s="69"/>
      <c r="D18" s="68" t="s">
        <v>39</v>
      </c>
      <c r="E18" s="69"/>
      <c r="F18" s="70" t="s">
        <v>40</v>
      </c>
      <c r="G18" s="71"/>
      <c r="H18" s="63"/>
      <c r="I18" s="64"/>
      <c r="J18" s="69"/>
      <c r="K18" s="69"/>
    </row>
    <row r="19" spans="1:12" ht="22.5" customHeight="1" x14ac:dyDescent="0.15">
      <c r="A19" s="69"/>
      <c r="B19" s="9" t="s">
        <v>19</v>
      </c>
      <c r="C19" s="9" t="s">
        <v>16</v>
      </c>
      <c r="D19" s="9" t="s">
        <v>19</v>
      </c>
      <c r="E19" s="9" t="s">
        <v>16</v>
      </c>
      <c r="F19" s="9" t="s">
        <v>19</v>
      </c>
      <c r="G19" s="9" t="s">
        <v>16</v>
      </c>
      <c r="H19" s="9" t="s">
        <v>27</v>
      </c>
      <c r="I19" s="9" t="s">
        <v>28</v>
      </c>
      <c r="J19" s="78"/>
      <c r="K19" s="80"/>
    </row>
    <row r="20" spans="1:12" ht="21" customHeight="1" x14ac:dyDescent="0.15">
      <c r="A20" s="9" t="s">
        <v>0</v>
      </c>
      <c r="B20" s="12">
        <v>8</v>
      </c>
      <c r="C20" s="12">
        <v>896</v>
      </c>
      <c r="D20" s="12"/>
      <c r="E20" s="12"/>
      <c r="F20" s="12"/>
      <c r="G20" s="12"/>
      <c r="H20" s="12">
        <f t="shared" ref="H20:H31" si="0">B20+D20+F20</f>
        <v>8</v>
      </c>
      <c r="I20" s="12">
        <f t="shared" ref="I20:I31" si="1">C20+E20+G20</f>
        <v>896</v>
      </c>
      <c r="J20" s="78"/>
      <c r="K20" s="80"/>
      <c r="L20" s="13"/>
    </row>
    <row r="21" spans="1:12" ht="21" customHeight="1" x14ac:dyDescent="0.15">
      <c r="A21" s="9" t="s">
        <v>1</v>
      </c>
      <c r="B21" s="12">
        <v>9</v>
      </c>
      <c r="C21" s="12">
        <v>966</v>
      </c>
      <c r="D21" s="12">
        <v>1</v>
      </c>
      <c r="E21" s="12">
        <v>95</v>
      </c>
      <c r="F21" s="12"/>
      <c r="G21" s="12"/>
      <c r="H21" s="12">
        <f t="shared" si="0"/>
        <v>10</v>
      </c>
      <c r="I21" s="12">
        <f t="shared" si="1"/>
        <v>1061</v>
      </c>
      <c r="J21" s="78"/>
      <c r="K21" s="80"/>
      <c r="L21" s="13"/>
    </row>
    <row r="22" spans="1:12" ht="21" customHeight="1" x14ac:dyDescent="0.15">
      <c r="A22" s="9" t="s">
        <v>2</v>
      </c>
      <c r="B22" s="12">
        <v>9</v>
      </c>
      <c r="C22" s="12">
        <v>1311</v>
      </c>
      <c r="D22" s="12">
        <v>1</v>
      </c>
      <c r="E22" s="12">
        <v>206</v>
      </c>
      <c r="F22" s="12"/>
      <c r="G22" s="12"/>
      <c r="H22" s="12">
        <f t="shared" si="0"/>
        <v>10</v>
      </c>
      <c r="I22" s="12">
        <f t="shared" si="1"/>
        <v>1517</v>
      </c>
      <c r="J22" s="78"/>
      <c r="K22" s="80"/>
      <c r="L22" s="13"/>
    </row>
    <row r="23" spans="1:12" ht="21" customHeight="1" x14ac:dyDescent="0.15">
      <c r="A23" s="9" t="s">
        <v>3</v>
      </c>
      <c r="B23" s="12">
        <v>8</v>
      </c>
      <c r="C23" s="12">
        <v>921</v>
      </c>
      <c r="D23" s="12"/>
      <c r="E23" s="12"/>
      <c r="F23" s="12"/>
      <c r="G23" s="12"/>
      <c r="H23" s="12">
        <f t="shared" si="0"/>
        <v>8</v>
      </c>
      <c r="I23" s="12">
        <f t="shared" si="1"/>
        <v>921</v>
      </c>
      <c r="J23" s="78"/>
      <c r="K23" s="80"/>
      <c r="L23" s="13"/>
    </row>
    <row r="24" spans="1:12" ht="21" customHeight="1" x14ac:dyDescent="0.15">
      <c r="A24" s="9" t="s">
        <v>4</v>
      </c>
      <c r="B24" s="12"/>
      <c r="C24" s="12"/>
      <c r="D24" s="12"/>
      <c r="E24" s="12"/>
      <c r="F24" s="12"/>
      <c r="G24" s="12"/>
      <c r="H24" s="12">
        <f t="shared" si="0"/>
        <v>0</v>
      </c>
      <c r="I24" s="12">
        <f t="shared" si="1"/>
        <v>0</v>
      </c>
      <c r="J24" s="78"/>
      <c r="K24" s="80"/>
      <c r="L24" s="13"/>
    </row>
    <row r="25" spans="1:12" ht="21" customHeight="1" x14ac:dyDescent="0.15">
      <c r="A25" s="9" t="s">
        <v>5</v>
      </c>
      <c r="B25" s="12"/>
      <c r="C25" s="12"/>
      <c r="D25" s="12"/>
      <c r="E25" s="12"/>
      <c r="F25" s="12"/>
      <c r="G25" s="12"/>
      <c r="H25" s="12">
        <f t="shared" si="0"/>
        <v>0</v>
      </c>
      <c r="I25" s="12">
        <f t="shared" si="1"/>
        <v>0</v>
      </c>
      <c r="J25" s="78"/>
      <c r="K25" s="80"/>
      <c r="L25" s="13"/>
    </row>
    <row r="26" spans="1:12" ht="21" customHeight="1" x14ac:dyDescent="0.15">
      <c r="A26" s="9" t="s">
        <v>6</v>
      </c>
      <c r="B26" s="12"/>
      <c r="C26" s="12"/>
      <c r="D26" s="12"/>
      <c r="E26" s="12"/>
      <c r="F26" s="12"/>
      <c r="G26" s="12"/>
      <c r="H26" s="12">
        <f t="shared" si="0"/>
        <v>0</v>
      </c>
      <c r="I26" s="12">
        <f t="shared" si="1"/>
        <v>0</v>
      </c>
      <c r="J26" s="78"/>
      <c r="K26" s="80"/>
      <c r="L26" s="13"/>
    </row>
    <row r="27" spans="1:12" ht="21" customHeight="1" x14ac:dyDescent="0.15">
      <c r="A27" s="9" t="s">
        <v>7</v>
      </c>
      <c r="B27" s="12"/>
      <c r="C27" s="12"/>
      <c r="D27" s="12"/>
      <c r="E27" s="12"/>
      <c r="F27" s="12"/>
      <c r="G27" s="12"/>
      <c r="H27" s="12">
        <f t="shared" si="0"/>
        <v>0</v>
      </c>
      <c r="I27" s="12">
        <f t="shared" si="1"/>
        <v>0</v>
      </c>
      <c r="J27" s="78"/>
      <c r="K27" s="80"/>
      <c r="L27" s="13"/>
    </row>
    <row r="28" spans="1:12" ht="21" customHeight="1" x14ac:dyDescent="0.15">
      <c r="A28" s="9" t="s">
        <v>22</v>
      </c>
      <c r="B28" s="12"/>
      <c r="C28" s="12"/>
      <c r="D28" s="12"/>
      <c r="E28" s="12"/>
      <c r="F28" s="12"/>
      <c r="G28" s="12"/>
      <c r="H28" s="12">
        <f t="shared" si="0"/>
        <v>0</v>
      </c>
      <c r="I28" s="12">
        <f t="shared" si="1"/>
        <v>0</v>
      </c>
      <c r="J28" s="78"/>
      <c r="K28" s="80"/>
      <c r="L28" s="13"/>
    </row>
    <row r="29" spans="1:12" ht="21" customHeight="1" x14ac:dyDescent="0.15">
      <c r="A29" s="9" t="s">
        <v>23</v>
      </c>
      <c r="B29" s="12"/>
      <c r="C29" s="12"/>
      <c r="D29" s="12"/>
      <c r="E29" s="12"/>
      <c r="F29" s="12"/>
      <c r="G29" s="12"/>
      <c r="H29" s="12">
        <f t="shared" si="0"/>
        <v>0</v>
      </c>
      <c r="I29" s="12">
        <f t="shared" si="1"/>
        <v>0</v>
      </c>
      <c r="J29" s="78"/>
      <c r="K29" s="80"/>
      <c r="L29" s="13"/>
    </row>
    <row r="30" spans="1:12" ht="21" customHeight="1" x14ac:dyDescent="0.15">
      <c r="A30" s="9" t="s">
        <v>20</v>
      </c>
      <c r="B30" s="12"/>
      <c r="C30" s="12"/>
      <c r="D30" s="12"/>
      <c r="E30" s="12"/>
      <c r="F30" s="12"/>
      <c r="G30" s="12"/>
      <c r="H30" s="12">
        <f t="shared" si="0"/>
        <v>0</v>
      </c>
      <c r="I30" s="12">
        <f t="shared" si="1"/>
        <v>0</v>
      </c>
      <c r="J30" s="78"/>
      <c r="K30" s="80"/>
    </row>
    <row r="31" spans="1:12" ht="21" customHeight="1" x14ac:dyDescent="0.15">
      <c r="A31" s="9" t="s">
        <v>21</v>
      </c>
      <c r="B31" s="12"/>
      <c r="C31" s="12"/>
      <c r="D31" s="12"/>
      <c r="E31" s="12"/>
      <c r="F31" s="12"/>
      <c r="G31" s="12"/>
      <c r="H31" s="12">
        <f t="shared" si="0"/>
        <v>0</v>
      </c>
      <c r="I31" s="12">
        <f t="shared" si="1"/>
        <v>0</v>
      </c>
      <c r="J31" s="78"/>
      <c r="K31" s="80"/>
    </row>
    <row r="32" spans="1:12" ht="26.25" customHeight="1" x14ac:dyDescent="0.15">
      <c r="A32" s="14" t="s">
        <v>24</v>
      </c>
      <c r="B32" s="15">
        <f t="shared" ref="B32:H32" si="2">SUM(B20:B31)</f>
        <v>34</v>
      </c>
      <c r="C32" s="15">
        <f t="shared" si="2"/>
        <v>4094</v>
      </c>
      <c r="D32" s="15">
        <f t="shared" si="2"/>
        <v>2</v>
      </c>
      <c r="E32" s="15">
        <f t="shared" si="2"/>
        <v>301</v>
      </c>
      <c r="F32" s="15">
        <f t="shared" si="2"/>
        <v>0</v>
      </c>
      <c r="G32" s="15">
        <f t="shared" si="2"/>
        <v>0</v>
      </c>
      <c r="H32" s="15">
        <f t="shared" si="2"/>
        <v>36</v>
      </c>
      <c r="I32" s="15">
        <f>SUM(I20:I31)</f>
        <v>4395</v>
      </c>
      <c r="J32" s="78"/>
      <c r="K32" s="80"/>
    </row>
  </sheetData>
  <mergeCells count="53">
    <mergeCell ref="J30:K30"/>
    <mergeCell ref="J31:K31"/>
    <mergeCell ref="J32:K32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J19:K19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D22" sqref="D22"/>
    </sheetView>
  </sheetViews>
  <sheetFormatPr defaultColWidth="8.88671875" defaultRowHeight="13.5" x14ac:dyDescent="0.15"/>
  <cols>
    <col min="1" max="1" width="16" style="3" customWidth="1"/>
    <col min="2" max="2" width="11.109375" style="3" customWidth="1"/>
    <col min="3" max="3" width="9.77734375" style="1" customWidth="1"/>
    <col min="4" max="4" width="32.88671875" style="8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 x14ac:dyDescent="0.15">
      <c r="A2" s="86" t="s">
        <v>55</v>
      </c>
      <c r="B2" s="86"/>
      <c r="E2" s="77" t="s">
        <v>30</v>
      </c>
      <c r="F2" s="77"/>
      <c r="G2" s="77"/>
      <c r="H2" s="77"/>
      <c r="I2" s="77"/>
    </row>
    <row r="3" spans="1:10" s="7" customFormat="1" ht="24" customHeight="1" x14ac:dyDescent="0.15">
      <c r="A3" s="16" t="s">
        <v>15</v>
      </c>
      <c r="B3" s="16" t="s">
        <v>31</v>
      </c>
      <c r="C3" s="16" t="s">
        <v>32</v>
      </c>
      <c r="D3" s="16" t="s">
        <v>42</v>
      </c>
      <c r="E3" s="17" t="s">
        <v>16</v>
      </c>
      <c r="F3" s="17" t="s">
        <v>33</v>
      </c>
      <c r="G3" s="17" t="s">
        <v>34</v>
      </c>
      <c r="H3" s="17" t="s">
        <v>35</v>
      </c>
      <c r="I3" s="18" t="s">
        <v>36</v>
      </c>
      <c r="J3" s="17" t="s">
        <v>37</v>
      </c>
    </row>
    <row r="4" spans="1:10" s="4" customFormat="1" ht="24" customHeight="1" x14ac:dyDescent="0.15">
      <c r="A4" s="19"/>
      <c r="B4" s="19"/>
      <c r="C4" s="20"/>
      <c r="D4" s="21">
        <f>SUM(D13,D15,D19)</f>
        <v>8</v>
      </c>
      <c r="E4" s="22">
        <f>E13+E15+E19</f>
        <v>921000</v>
      </c>
      <c r="F4" s="23"/>
      <c r="G4" s="23"/>
      <c r="H4" s="23"/>
      <c r="I4" s="24">
        <f>I13+I15+I19</f>
        <v>1</v>
      </c>
      <c r="J4" s="22"/>
    </row>
    <row r="5" spans="1:10" s="4" customFormat="1" ht="23.25" customHeight="1" x14ac:dyDescent="0.15">
      <c r="A5" s="84" t="s">
        <v>47</v>
      </c>
      <c r="B5" s="51">
        <v>43984</v>
      </c>
      <c r="C5" s="25" t="s">
        <v>50</v>
      </c>
      <c r="D5" s="54" t="s">
        <v>48</v>
      </c>
      <c r="E5" s="52">
        <v>92000</v>
      </c>
      <c r="F5" s="48" t="s">
        <v>53</v>
      </c>
      <c r="G5" s="49" t="s">
        <v>57</v>
      </c>
      <c r="H5" s="50" t="s">
        <v>58</v>
      </c>
      <c r="I5" s="26"/>
      <c r="J5" s="27"/>
    </row>
    <row r="6" spans="1:10" s="4" customFormat="1" ht="23.25" customHeight="1" x14ac:dyDescent="0.15">
      <c r="A6" s="84"/>
      <c r="B6" s="51">
        <v>43986</v>
      </c>
      <c r="C6" s="25" t="s">
        <v>50</v>
      </c>
      <c r="D6" s="54" t="s">
        <v>51</v>
      </c>
      <c r="E6" s="52">
        <v>115000</v>
      </c>
      <c r="F6" s="48" t="s">
        <v>52</v>
      </c>
      <c r="G6" s="49" t="s">
        <v>59</v>
      </c>
      <c r="H6" s="50" t="s">
        <v>60</v>
      </c>
      <c r="I6" s="26"/>
      <c r="J6" s="27"/>
    </row>
    <row r="7" spans="1:10" s="4" customFormat="1" ht="23.25" customHeight="1" x14ac:dyDescent="0.15">
      <c r="A7" s="84"/>
      <c r="B7" s="51">
        <v>43990</v>
      </c>
      <c r="C7" s="25" t="s">
        <v>50</v>
      </c>
      <c r="D7" s="54" t="s">
        <v>61</v>
      </c>
      <c r="E7" s="52">
        <v>210000</v>
      </c>
      <c r="F7" s="48" t="s">
        <v>62</v>
      </c>
      <c r="G7" s="49" t="s">
        <v>63</v>
      </c>
      <c r="H7" s="50" t="s">
        <v>64</v>
      </c>
      <c r="I7" s="26"/>
      <c r="J7" s="27"/>
    </row>
    <row r="8" spans="1:10" s="4" customFormat="1" ht="23.25" customHeight="1" x14ac:dyDescent="0.15">
      <c r="A8" s="84"/>
      <c r="B8" s="51">
        <v>43991</v>
      </c>
      <c r="C8" s="25" t="s">
        <v>50</v>
      </c>
      <c r="D8" s="54" t="s">
        <v>71</v>
      </c>
      <c r="E8" s="52">
        <v>128000</v>
      </c>
      <c r="F8" s="48" t="s">
        <v>65</v>
      </c>
      <c r="G8" s="49" t="s">
        <v>66</v>
      </c>
      <c r="H8" s="50" t="s">
        <v>67</v>
      </c>
      <c r="I8" s="26"/>
      <c r="J8" s="27"/>
    </row>
    <row r="9" spans="1:10" s="4" customFormat="1" ht="23.25" customHeight="1" x14ac:dyDescent="0.15">
      <c r="A9" s="84"/>
      <c r="B9" s="51">
        <v>43992</v>
      </c>
      <c r="C9" s="25" t="s">
        <v>50</v>
      </c>
      <c r="D9" s="54" t="s">
        <v>68</v>
      </c>
      <c r="E9" s="52">
        <v>124000</v>
      </c>
      <c r="F9" s="48" t="s">
        <v>69</v>
      </c>
      <c r="G9" s="49" t="s">
        <v>57</v>
      </c>
      <c r="H9" s="50" t="s">
        <v>58</v>
      </c>
      <c r="I9" s="26"/>
      <c r="J9" s="27"/>
    </row>
    <row r="10" spans="1:10" s="4" customFormat="1" ht="23.25" customHeight="1" x14ac:dyDescent="0.15">
      <c r="A10" s="84"/>
      <c r="B10" s="51">
        <v>43998</v>
      </c>
      <c r="C10" s="25" t="s">
        <v>50</v>
      </c>
      <c r="D10" s="54" t="s">
        <v>70</v>
      </c>
      <c r="E10" s="52">
        <v>115000</v>
      </c>
      <c r="F10" s="48" t="s">
        <v>72</v>
      </c>
      <c r="G10" s="49" t="s">
        <v>73</v>
      </c>
      <c r="H10" s="50" t="s">
        <v>74</v>
      </c>
      <c r="I10" s="26"/>
      <c r="J10" s="27"/>
    </row>
    <row r="11" spans="1:10" s="4" customFormat="1" ht="23.25" customHeight="1" x14ac:dyDescent="0.15">
      <c r="A11" s="84"/>
      <c r="B11" s="51">
        <v>43999</v>
      </c>
      <c r="C11" s="25" t="s">
        <v>50</v>
      </c>
      <c r="D11" s="54" t="s">
        <v>71</v>
      </c>
      <c r="E11" s="52">
        <v>75000</v>
      </c>
      <c r="F11" s="48" t="s">
        <v>75</v>
      </c>
      <c r="G11" s="49" t="s">
        <v>63</v>
      </c>
      <c r="H11" s="50" t="s">
        <v>64</v>
      </c>
      <c r="I11" s="26"/>
      <c r="J11" s="27"/>
    </row>
    <row r="12" spans="1:10" s="4" customFormat="1" ht="23.25" customHeight="1" x14ac:dyDescent="0.15">
      <c r="A12" s="84"/>
      <c r="B12" s="51">
        <v>44012</v>
      </c>
      <c r="C12" s="25" t="s">
        <v>50</v>
      </c>
      <c r="D12" s="54" t="s">
        <v>76</v>
      </c>
      <c r="E12" s="52">
        <v>62000</v>
      </c>
      <c r="F12" s="48" t="s">
        <v>65</v>
      </c>
      <c r="G12" s="49" t="s">
        <v>57</v>
      </c>
      <c r="H12" s="50" t="s">
        <v>58</v>
      </c>
      <c r="I12" s="26"/>
      <c r="J12" s="27"/>
    </row>
    <row r="13" spans="1:10" s="4" customFormat="1" ht="24" customHeight="1" x14ac:dyDescent="0.15">
      <c r="A13" s="85"/>
      <c r="B13" s="28"/>
      <c r="C13" s="29"/>
      <c r="D13" s="30">
        <f>COUNTA(D5:D12)</f>
        <v>8</v>
      </c>
      <c r="E13" s="31">
        <f>SUM(E5:E12)</f>
        <v>921000</v>
      </c>
      <c r="F13" s="32"/>
      <c r="G13" s="32"/>
      <c r="H13" s="32"/>
      <c r="I13" s="33">
        <f>E13/E4</f>
        <v>1</v>
      </c>
      <c r="J13" s="34"/>
    </row>
    <row r="14" spans="1:10" s="4" customFormat="1" ht="24.95" customHeight="1" x14ac:dyDescent="0.15">
      <c r="A14" s="83" t="s">
        <v>41</v>
      </c>
      <c r="B14" s="35"/>
      <c r="C14" s="36"/>
      <c r="D14" s="37"/>
      <c r="E14" s="38"/>
      <c r="F14" s="55"/>
      <c r="G14" s="55"/>
      <c r="H14" s="39"/>
      <c r="I14" s="40"/>
      <c r="J14" s="41"/>
    </row>
    <row r="15" spans="1:10" s="4" customFormat="1" ht="24.95" customHeight="1" x14ac:dyDescent="0.15">
      <c r="A15" s="83"/>
      <c r="B15" s="28"/>
      <c r="C15" s="29"/>
      <c r="D15" s="43">
        <f>COUNTA(D14:D14)</f>
        <v>0</v>
      </c>
      <c r="E15" s="44">
        <f>SUM(E14:E14)</f>
        <v>0</v>
      </c>
      <c r="F15" s="32"/>
      <c r="G15" s="32"/>
      <c r="H15" s="32"/>
      <c r="I15" s="33">
        <f>E15/E4</f>
        <v>0</v>
      </c>
      <c r="J15" s="34"/>
    </row>
    <row r="16" spans="1:10" s="4" customFormat="1" ht="24.95" customHeight="1" x14ac:dyDescent="0.15">
      <c r="A16" s="83" t="s">
        <v>46</v>
      </c>
      <c r="B16" s="51"/>
      <c r="C16" s="25"/>
      <c r="D16" s="53"/>
      <c r="E16" s="52"/>
      <c r="F16" s="48"/>
      <c r="G16" s="49"/>
      <c r="H16" s="50"/>
      <c r="I16" s="45"/>
      <c r="J16" s="41"/>
    </row>
    <row r="17" spans="1:10" s="4" customFormat="1" ht="24.95" customHeight="1" x14ac:dyDescent="0.15">
      <c r="A17" s="83"/>
      <c r="B17" s="42"/>
      <c r="C17" s="39"/>
      <c r="D17" s="37"/>
      <c r="E17" s="38"/>
      <c r="F17" s="39"/>
      <c r="G17" s="39"/>
      <c r="H17" s="39"/>
      <c r="I17" s="45"/>
      <c r="J17" s="41"/>
    </row>
    <row r="18" spans="1:10" s="4" customFormat="1" ht="24.95" customHeight="1" x14ac:dyDescent="0.15">
      <c r="A18" s="83"/>
      <c r="B18" s="42"/>
      <c r="C18" s="39"/>
      <c r="D18" s="37"/>
      <c r="E18" s="38"/>
      <c r="F18" s="39"/>
      <c r="G18" s="39"/>
      <c r="H18" s="39"/>
      <c r="I18" s="45"/>
      <c r="J18" s="41"/>
    </row>
    <row r="19" spans="1:10" s="4" customFormat="1" ht="24.95" customHeight="1" x14ac:dyDescent="0.15">
      <c r="A19" s="83"/>
      <c r="B19" s="28"/>
      <c r="C19" s="46"/>
      <c r="D19" s="43">
        <f>COUNTA(D16:D18)</f>
        <v>0</v>
      </c>
      <c r="E19" s="44">
        <f>SUM(E16:E18)</f>
        <v>0</v>
      </c>
      <c r="F19" s="32"/>
      <c r="G19" s="32"/>
      <c r="H19" s="32"/>
      <c r="I19" s="33">
        <f>E19/E4</f>
        <v>0</v>
      </c>
      <c r="J19" s="47"/>
    </row>
  </sheetData>
  <mergeCells count="6">
    <mergeCell ref="A1:J1"/>
    <mergeCell ref="E2:I2"/>
    <mergeCell ref="A14:A15"/>
    <mergeCell ref="A5:A13"/>
    <mergeCell ref="A16:A19"/>
    <mergeCell ref="A2:B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13 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업무추진비 집행 내역</vt:lpstr>
      <vt:lpstr>6월세부집행내역</vt:lpstr>
      <vt:lpstr>'업무추진비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2020-03-31T08:27:06Z</cp:lastPrinted>
  <dcterms:created xsi:type="dcterms:W3CDTF">2005-11-02T02:05:06Z</dcterms:created>
  <dcterms:modified xsi:type="dcterms:W3CDTF">2020-07-06T01:37:31Z</dcterms:modified>
</cp:coreProperties>
</file>