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ㄱ 지출\11. 업무추진비공개(hbsub01_sub011!)\2020년\"/>
    </mc:Choice>
  </mc:AlternateContent>
  <bookViews>
    <workbookView xWindow="-480" yWindow="-60" windowWidth="15360" windowHeight="8775"/>
  </bookViews>
  <sheets>
    <sheet name="교무과 업무추진비 집행 내역" sheetId="5" r:id="rId1"/>
    <sheet name="12월" sheetId="25" r:id="rId2"/>
    <sheet name="11월" sheetId="24" r:id="rId3"/>
    <sheet name="10월" sheetId="23" r:id="rId4"/>
    <sheet name="9월" sheetId="22" r:id="rId5"/>
    <sheet name="8월" sheetId="21" r:id="rId6"/>
    <sheet name="7월" sheetId="20" r:id="rId7"/>
    <sheet name="6월" sheetId="19" r:id="rId8"/>
    <sheet name="5월" sheetId="18" r:id="rId9"/>
    <sheet name="4월" sheetId="17" r:id="rId10"/>
    <sheet name="3월" sheetId="16" r:id="rId11"/>
  </sheets>
  <definedNames>
    <definedName name="_xlnm._FilterDatabase" localSheetId="3" hidden="1">'10월'!#REF!</definedName>
    <definedName name="_xlnm._FilterDatabase" localSheetId="2" hidden="1">'11월'!#REF!</definedName>
    <definedName name="_xlnm._FilterDatabase" localSheetId="1" hidden="1">'12월'!#REF!</definedName>
    <definedName name="_xlnm._FilterDatabase" localSheetId="10" hidden="1">'3월'!#REF!</definedName>
    <definedName name="_xlnm._FilterDatabase" localSheetId="9" hidden="1">'4월'!#REF!</definedName>
    <definedName name="_xlnm._FilterDatabase" localSheetId="8" hidden="1">'5월'!#REF!</definedName>
    <definedName name="_xlnm._FilterDatabase" localSheetId="7" hidden="1">'6월'!#REF!</definedName>
    <definedName name="_xlnm._FilterDatabase" localSheetId="6" hidden="1">'7월'!#REF!</definedName>
    <definedName name="_xlnm._FilterDatabase" localSheetId="5" hidden="1">'8월'!#REF!</definedName>
    <definedName name="_xlnm._FilterDatabase" localSheetId="4" hidden="1">'9월'!#REF!</definedName>
    <definedName name="_xlnm.Print_Area" localSheetId="0">'교무과 업무추진비 집행 내역'!$A$1:$K$33</definedName>
  </definedNames>
  <calcPr calcId="162913"/>
</workbook>
</file>

<file path=xl/calcChain.xml><?xml version="1.0" encoding="utf-8"?>
<calcChain xmlns="http://schemas.openxmlformats.org/spreadsheetml/2006/main">
  <c r="H29" i="5" l="1"/>
  <c r="E32" i="25"/>
  <c r="E38" i="25"/>
  <c r="E35" i="25"/>
  <c r="E4" i="25" l="1"/>
  <c r="I38" i="25" s="1"/>
  <c r="H28" i="5"/>
  <c r="E16" i="24"/>
  <c r="E22" i="24"/>
  <c r="E19" i="24"/>
  <c r="I32" i="25" l="1"/>
  <c r="I4" i="25" s="1"/>
  <c r="I35" i="25"/>
  <c r="E4" i="24"/>
  <c r="I16" i="24" s="1"/>
  <c r="I27" i="5"/>
  <c r="H27" i="5"/>
  <c r="H26" i="5"/>
  <c r="H25" i="5"/>
  <c r="E22" i="23"/>
  <c r="E19" i="23"/>
  <c r="E16" i="23"/>
  <c r="I22" i="24" l="1"/>
  <c r="I19" i="24"/>
  <c r="E4" i="23"/>
  <c r="I22" i="23" s="1"/>
  <c r="E16" i="22"/>
  <c r="E22" i="22"/>
  <c r="E19" i="22"/>
  <c r="I4" i="24" l="1"/>
  <c r="I16" i="23"/>
  <c r="I19" i="23"/>
  <c r="E4" i="22"/>
  <c r="I19" i="22" s="1"/>
  <c r="H20" i="5"/>
  <c r="H21" i="5"/>
  <c r="H22" i="5"/>
  <c r="H23" i="5"/>
  <c r="H24" i="5"/>
  <c r="E17" i="21"/>
  <c r="E14" i="21"/>
  <c r="E20" i="21"/>
  <c r="I4" i="23" l="1"/>
  <c r="I16" i="22"/>
  <c r="I22" i="22"/>
  <c r="I4" i="22"/>
  <c r="E4" i="21"/>
  <c r="I14" i="21" s="1"/>
  <c r="E29" i="20"/>
  <c r="E26" i="20"/>
  <c r="E23" i="20"/>
  <c r="I20" i="21" l="1"/>
  <c r="I17" i="21"/>
  <c r="I4" i="21" s="1"/>
  <c r="E4" i="20"/>
  <c r="I26" i="20" s="1"/>
  <c r="E31" i="19"/>
  <c r="E28" i="19"/>
  <c r="E25" i="19"/>
  <c r="I29" i="20" l="1"/>
  <c r="I23" i="20"/>
  <c r="E4" i="19"/>
  <c r="I25" i="19" s="1"/>
  <c r="E18" i="18"/>
  <c r="E15" i="18"/>
  <c r="E12" i="18"/>
  <c r="I4" i="20" l="1"/>
  <c r="I31" i="19"/>
  <c r="I28" i="19"/>
  <c r="I4" i="19" s="1"/>
  <c r="E4" i="18"/>
  <c r="I18" i="18" s="1"/>
  <c r="I15" i="18"/>
  <c r="E17" i="17"/>
  <c r="E14" i="17"/>
  <c r="E11" i="17"/>
  <c r="I12" i="18" l="1"/>
  <c r="I4" i="18" s="1"/>
  <c r="E4" i="17"/>
  <c r="I14" i="17" l="1"/>
  <c r="I17" i="17"/>
  <c r="I11" i="17"/>
  <c r="E14" i="16"/>
  <c r="E11" i="16"/>
  <c r="E17" i="16"/>
  <c r="I4" i="17" l="1"/>
  <c r="E4" i="16"/>
  <c r="I14" i="16" s="1"/>
  <c r="I29" i="5"/>
  <c r="I11" i="16" l="1"/>
  <c r="I17" i="16"/>
  <c r="I4" i="16" l="1"/>
  <c r="I20" i="5"/>
  <c r="I31" i="5" l="1"/>
  <c r="I30" i="5"/>
  <c r="I28" i="5"/>
  <c r="I26" i="5"/>
  <c r="I25" i="5"/>
  <c r="I24" i="5"/>
  <c r="I23" i="5"/>
  <c r="I22" i="5"/>
  <c r="I21" i="5"/>
  <c r="I32" i="5" l="1"/>
  <c r="F7" i="5" s="1"/>
  <c r="G32" i="5"/>
  <c r="E32" i="5"/>
  <c r="C32" i="5"/>
  <c r="F32" i="5"/>
  <c r="D32" i="5"/>
  <c r="B32" i="5"/>
  <c r="J7" i="5" l="1"/>
  <c r="H7" i="5"/>
  <c r="H12" i="5"/>
  <c r="H32" i="5"/>
  <c r="B13" i="5" l="1"/>
  <c r="D13" i="5"/>
  <c r="F13" i="5"/>
</calcChain>
</file>

<file path=xl/sharedStrings.xml><?xml version="1.0" encoding="utf-8"?>
<sst xmlns="http://schemas.openxmlformats.org/spreadsheetml/2006/main" count="903" uniqueCount="274">
  <si>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</si>
  <si>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</si>
  <si>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</si>
  <si>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</si>
  <si>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</si>
  <si>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</si>
  <si>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</si>
  <si>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</si>
  <si>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</si>
  <si>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</si>
  <si>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</si>
  <si>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</si>
  <si>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</si>
  <si>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</si>
  <si>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</si>
  <si>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</si>
  <si>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</si>
  <si>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</si>
  <si>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</si>
  <si>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</si>
  <si>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</si>
  <si>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</si>
  <si>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</si>
  <si>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</si>
  <si>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</si>
  <si>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</si>
  <si>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</si>
  <si>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</si>
  <si>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</si>
  <si>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</si>
  <si>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</si>
  <si>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</si>
  <si>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</si>
  <si>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</si>
  <si>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</si>
  <si>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</si>
  <si>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</si>
  <si>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</si>
  <si>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</si>
  <si>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</si>
  <si>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</si>
  <si>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</si>
  <si>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</si>
  <si>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</si>
  <si>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롯데슈퍼 대전한밭대점</t>
  </si>
  <si>
    <t>법인카드</t>
    <phoneticPr fontId="2" type="noConversion"/>
  </si>
  <si>
    <t>02  22905600</t>
  </si>
  <si>
    <t>교원 및 직원</t>
    <phoneticPr fontId="2" type="noConversion"/>
  </si>
  <si>
    <t>소                   계(0건)</t>
    <phoneticPr fontId="2" type="noConversion"/>
  </si>
  <si>
    <t>2020년 3월 교무과 업무추진비 세부 집행 내역</t>
    <phoneticPr fontId="2" type="noConversion"/>
  </si>
  <si>
    <t>(기간 : 2020.03.01.~3.31.)</t>
    <phoneticPr fontId="2" type="noConversion"/>
  </si>
  <si>
    <t>2020학년도 제1차 신임교수 오리엔테이션 간담회</t>
  </si>
  <si>
    <t>소                   계(2건)</t>
    <phoneticPr fontId="2" type="noConversion"/>
  </si>
  <si>
    <t>소                   계(0건)</t>
    <phoneticPr fontId="2" type="noConversion"/>
  </si>
  <si>
    <t>쥬스킹</t>
  </si>
  <si>
    <t>010 79244141</t>
  </si>
  <si>
    <t>2020년 4월 교무과 업무추진비 세부 집행 내역</t>
    <phoneticPr fontId="2" type="noConversion"/>
  </si>
  <si>
    <t>(기간 : 2020.04.01.~4.30.)</t>
    <phoneticPr fontId="2" type="noConversion"/>
  </si>
  <si>
    <t xml:space="preserve">2020년 제2차 교육공무원 일반징계위원회 회의 다과 및 음료 구입 </t>
  </si>
  <si>
    <t>2020년 제7차 대학인사위원회 회의 및 간담회</t>
  </si>
  <si>
    <t>맘스민</t>
  </si>
  <si>
    <t>042 487 8195</t>
  </si>
  <si>
    <t>소                   계(3건)</t>
    <phoneticPr fontId="2" type="noConversion"/>
  </si>
  <si>
    <t>합                   계(3건)</t>
    <phoneticPr fontId="2" type="noConversion"/>
  </si>
  <si>
    <t>합                   계(2건)</t>
    <phoneticPr fontId="2" type="noConversion"/>
  </si>
  <si>
    <t>2020년 5월 교무과 업무추진비 세부 집행 내역</t>
    <phoneticPr fontId="2" type="noConversion"/>
  </si>
  <si>
    <t>전임 산학협력중점교수 심사기준 업무협의 및 간담회</t>
  </si>
  <si>
    <t>2020년 제8차 대학인사위원회 회의 및 간담회</t>
  </si>
  <si>
    <t>교연비 학생지도 활동 관련 부서 업무협의</t>
  </si>
  <si>
    <t>교무과 업무현안 논의 및 간담회</t>
  </si>
  <si>
    <t>코로나 대응 교무학사업무 논의를 위한 유관부서 회의</t>
  </si>
  <si>
    <t>042 823 1140</t>
  </si>
  <si>
    <t>042 823 5253</t>
  </si>
  <si>
    <t>042 825 5894</t>
  </si>
  <si>
    <t>소                   계(7건)</t>
    <phoneticPr fontId="2" type="noConversion"/>
  </si>
  <si>
    <t>합                   계(7건)</t>
    <phoneticPr fontId="2" type="noConversion"/>
  </si>
  <si>
    <t>(기간 : 2020.05.01.~05.31.)</t>
    <phoneticPr fontId="2" type="noConversion"/>
  </si>
  <si>
    <t>한우천국</t>
  </si>
  <si>
    <t>수통골능이버섯백숙</t>
  </si>
  <si>
    <t>고향흑염소</t>
  </si>
  <si>
    <t>법인카드</t>
  </si>
  <si>
    <t>법인카드</t>
    <phoneticPr fontId="2" type="noConversion"/>
  </si>
  <si>
    <t>2020년 6월 교무과 업무추진비 세부 집행 내역</t>
    <phoneticPr fontId="2" type="noConversion"/>
  </si>
  <si>
    <t>(기간 : 2020.06.01.~06.30.)</t>
    <phoneticPr fontId="2" type="noConversion"/>
  </si>
  <si>
    <t>교수채용심의위원회(1차) 회의에 따른 음료</t>
  </si>
  <si>
    <t>확대학무위원회 간담회</t>
  </si>
  <si>
    <t>제1차 전임교원 공개채용 1차 심사 다과 및 음료</t>
  </si>
  <si>
    <t>제1차 전임교원 공개채용 1차심사 관련 업무협의</t>
  </si>
  <si>
    <t>개교 93주년 근속상 수상교원 오찬간담회</t>
  </si>
  <si>
    <t>교무과 현안업무 논의를 위한 부서 간담회</t>
  </si>
  <si>
    <t>제1차 전임 산중교수 공개채용 1차 심사 다과 및 음료</t>
  </si>
  <si>
    <t>제1차 전임 산중교수 공개채용 1차 심사관련 업무협의</t>
  </si>
  <si>
    <t>교수채용심의위원회(3차) 회의 및 간담회</t>
  </si>
  <si>
    <t>교육공무원 일반징계위원회 청인 구입</t>
  </si>
  <si>
    <t>제1차 전임교원 공개채용 2차심사 다과 및 음료</t>
  </si>
  <si>
    <t>제1차 전임교원공개채용 3차심사 업무협의</t>
  </si>
  <si>
    <t>교수채용심의위원회(4차) 회의에 따른 음료 등 제공</t>
  </si>
  <si>
    <t>오봉도시락</t>
  </si>
  <si>
    <t>피제리아육일사</t>
  </si>
  <si>
    <t>뚜레쥬르  대전한밭대점</t>
  </si>
  <si>
    <t>한솥도시락대전장대점</t>
  </si>
  <si>
    <t>더함뜰</t>
  </si>
  <si>
    <t>인기명 대전유성점</t>
  </si>
  <si>
    <t>참참도시락</t>
  </si>
  <si>
    <t>신일문구쎈타</t>
  </si>
  <si>
    <t>042 826 5088</t>
  </si>
  <si>
    <t>042 825 7575</t>
  </si>
  <si>
    <t>042 483 9090</t>
  </si>
  <si>
    <t>042 822 6089</t>
  </si>
  <si>
    <t>042 823 9293</t>
  </si>
  <si>
    <t>042 826 1938</t>
  </si>
  <si>
    <t>042 487 2223</t>
  </si>
  <si>
    <t>042 256 6645</t>
  </si>
  <si>
    <t>소                   계(20건)</t>
    <phoneticPr fontId="2" type="noConversion"/>
  </si>
  <si>
    <t>합                   계(20건)</t>
    <phoneticPr fontId="2" type="noConversion"/>
  </si>
  <si>
    <t>2020년 7월 교무과 업무추진비 세부 집행 내역</t>
    <phoneticPr fontId="2" type="noConversion"/>
  </si>
  <si>
    <t>(기간 : 2020.07.01.~07.31.)</t>
    <phoneticPr fontId="2" type="noConversion"/>
  </si>
  <si>
    <t>교무과 현안업무 협의</t>
  </si>
  <si>
    <t>2020학년도 제1차 전임 산학협력중점교수 공개채용 2차 심사 다과 및 음료 등 구입</t>
  </si>
  <si>
    <t>2020학년도 제1차 전임 산학협력중점교수 공개채용 2차심사 관련 업무협의</t>
  </si>
  <si>
    <t>교수채용심의위원회(5차) 회의에 따른 음료 등 제공</t>
  </si>
  <si>
    <t>2020년 하반기 교무처 업무추진과제 논의</t>
  </si>
  <si>
    <t>제1차 전임교원 및 전임산중교수 공개채용 교수채용심의위원회(6차)</t>
  </si>
  <si>
    <t>2020학년도 제1차 전임교원 공개채용 3차 심사 다과 및 음료 등 구입</t>
  </si>
  <si>
    <t>한밭대학교 교원 등 인사관리규정 개정 업무협의</t>
  </si>
  <si>
    <t>교원인사 및 규정 등 현안업무 협의</t>
  </si>
  <si>
    <t>교무과 유관부서 업무 협의</t>
  </si>
  <si>
    <t>제1차 전임교원 및 전임산중교수 공개채용 교수채용심의위원회(8차)</t>
  </si>
  <si>
    <t>2020년 제11차 대학인사위원회 회의 및 간담회</t>
  </si>
  <si>
    <t>확대학무위원 간담회</t>
  </si>
  <si>
    <t>보직교수 임명장 수여식에 따른 간담회</t>
  </si>
  <si>
    <t>복사꽃피는집(대전점)</t>
  </si>
  <si>
    <t>더카페지오</t>
  </si>
  <si>
    <t>대전신화수산(주)</t>
  </si>
  <si>
    <t>구암동감나무집</t>
  </si>
  <si>
    <t>라루체</t>
  </si>
  <si>
    <t>갑동버섯골</t>
  </si>
  <si>
    <t>상무초밥유성점</t>
  </si>
  <si>
    <t>042 824 2022</t>
  </si>
  <si>
    <t>042 822 6958</t>
  </si>
  <si>
    <t>042 476 7773</t>
  </si>
  <si>
    <t>042 826 5277</t>
  </si>
  <si>
    <t>042 585 0116</t>
  </si>
  <si>
    <t>042 822 4375</t>
  </si>
  <si>
    <t>042 825 8983</t>
  </si>
  <si>
    <t>소                   계(18건)</t>
    <phoneticPr fontId="2" type="noConversion"/>
  </si>
  <si>
    <t>2020년 8월 교무과 업무추진비 세부 집행 내역</t>
    <phoneticPr fontId="2" type="noConversion"/>
  </si>
  <si>
    <t>(기간 : 2020.08.01.~08.31.)</t>
    <phoneticPr fontId="2" type="noConversion"/>
  </si>
  <si>
    <t>교무과 유관부서 업무협의</t>
  </si>
  <si>
    <t>확대학무위원 오찬 간담회</t>
  </si>
  <si>
    <t>KORUS 교원업적평가 시스템 개발 관련 업무협의</t>
  </si>
  <si>
    <t>2020학년도 신임교수 연찬회 개최</t>
  </si>
  <si>
    <t>2020년 대학인사위원회 회의 음료 제공</t>
  </si>
  <si>
    <t>2019학년도 후기 학위수여식 업무협의 간담회 및 결과보고</t>
  </si>
  <si>
    <t>2020학년도 상반기 퇴임교수 간담회</t>
  </si>
  <si>
    <t>2020년 제13차 대학인사위원회 회의 및 간담회 개최</t>
  </si>
  <si>
    <t>2020학년도 상반기 정년퇴임식 행사진행 관련 관계자 간담회</t>
  </si>
  <si>
    <t>백제갈비</t>
  </si>
  <si>
    <t>파리바게뜨전대후문점</t>
  </si>
  <si>
    <t>송정떡갈비</t>
  </si>
  <si>
    <t>라차우</t>
  </si>
  <si>
    <t>대왕산삼갈비탕</t>
  </si>
  <si>
    <t>042 000 0000</t>
  </si>
  <si>
    <t>062 266 7005</t>
  </si>
  <si>
    <t>062 944 1439</t>
  </si>
  <si>
    <t>042 823 2888</t>
  </si>
  <si>
    <t>042 826 9494</t>
  </si>
  <si>
    <t>코러스 본사, 교무과 직원</t>
  </si>
  <si>
    <t>소                   계(9건)</t>
    <phoneticPr fontId="2" type="noConversion"/>
  </si>
  <si>
    <t>2020년 9월 교무과 업무추진비 세부 집행 내역</t>
    <phoneticPr fontId="2" type="noConversion"/>
  </si>
  <si>
    <t>교무과 근로장학생 추석 명절 격려</t>
  </si>
  <si>
    <t>근로장학생</t>
    <phoneticPr fontId="2" type="noConversion"/>
  </si>
  <si>
    <t>신임교수 임명장 수여식에 따른 음료 등 다과제공</t>
  </si>
  <si>
    <t>학칙 개정 및 단과대 설립 업무 협의</t>
  </si>
  <si>
    <t>교원인사 채용 수립 등 현안사항 업무협의</t>
  </si>
  <si>
    <t>교원업적평가 영역별 부서 담당자 업무 협의</t>
  </si>
  <si>
    <t>2020학년도 제2차 신임교수(2020.9.1.자) 오리엔테이션 간담회</t>
  </si>
  <si>
    <t>2020학년도 제2차(2020.9.1자) 신임교수 연찬회 개최</t>
  </si>
  <si>
    <t>2020년 제14차 대학인사위원회 회의 및 간담회 개최</t>
  </si>
  <si>
    <t>교원 등 인사관리규정 및 전임교원 신규채용업무지침 개정 연구위원회(2차) 개최</t>
  </si>
  <si>
    <t>2020년 제5차 교육공무원 일반징계위원회 회의 및 간담회</t>
  </si>
  <si>
    <t>교원 등 인사규정 및 전임교원 공개채용 계획 등 현안 업무 협의</t>
  </si>
  <si>
    <t>동신수산</t>
  </si>
  <si>
    <t>해뜰</t>
  </si>
  <si>
    <t>20200901</t>
  </si>
  <si>
    <t>20200908</t>
  </si>
  <si>
    <t>20200910</t>
  </si>
  <si>
    <t>20200921</t>
  </si>
  <si>
    <t>20200923</t>
  </si>
  <si>
    <t>20200924</t>
  </si>
  <si>
    <t>042 476 9968</t>
  </si>
  <si>
    <t>042 822 3783</t>
  </si>
  <si>
    <t>한우천국</t>
    <phoneticPr fontId="2" type="noConversion"/>
  </si>
  <si>
    <t>소                   계(11건)</t>
    <phoneticPr fontId="2" type="noConversion"/>
  </si>
  <si>
    <t>소                   계(1건)</t>
    <phoneticPr fontId="2" type="noConversion"/>
  </si>
  <si>
    <t>합                   계(12건)</t>
    <phoneticPr fontId="2" type="noConversion"/>
  </si>
  <si>
    <t>2020년 10월 교무과 업무추진비 세부 집행 내역</t>
    <phoneticPr fontId="2" type="noConversion"/>
  </si>
  <si>
    <t>(기간 : 2020.10.01.~10.31.)</t>
    <phoneticPr fontId="2" type="noConversion"/>
  </si>
  <si>
    <t>(기간 : 2020.09.01.~09.30.)</t>
    <phoneticPr fontId="2" type="noConversion"/>
  </si>
  <si>
    <t>2020년 제15차 대학인사위원히 회의 및 간담회</t>
  </si>
  <si>
    <t>교원 등 인사관리규정 소위원회 회의 및 간담회 개최</t>
  </si>
  <si>
    <t>학사지원과 현안업무 논의를 위한 부서 간담회</t>
  </si>
  <si>
    <t>학무위원회 대덕캠퍼스 개최 관련 업무 협의</t>
  </si>
  <si>
    <t>2020학년도 제2차 전임교원 및 전임산중교수 기본계획 및 공고안 등 업무협의</t>
  </si>
  <si>
    <t>제17차 대학인사위원회 회의 및 간담회 개최</t>
  </si>
  <si>
    <t>양성평등을 위한 총장-여성교수 회의 및 간담회</t>
  </si>
  <si>
    <t>20200929</t>
  </si>
  <si>
    <t>20201006</t>
  </si>
  <si>
    <t>20201013</t>
  </si>
  <si>
    <t>20201015</t>
  </si>
  <si>
    <t>20201016</t>
  </si>
  <si>
    <t>20201020</t>
  </si>
  <si>
    <t>20201026</t>
  </si>
  <si>
    <t>20201028</t>
  </si>
  <si>
    <t>솔밭묵집</t>
  </si>
  <si>
    <t>042 935 5686</t>
  </si>
  <si>
    <t>2020년 11월 교무과 업무추진비 세부 집행 내역</t>
    <phoneticPr fontId="2" type="noConversion"/>
  </si>
  <si>
    <t>(기간 : 2020.11.01.~11.30.)</t>
    <phoneticPr fontId="2" type="noConversion"/>
  </si>
  <si>
    <t>교원업적평가 시행 관련 유관부서 업무협의</t>
  </si>
  <si>
    <t>교원 등 인사관리규정 소위원회 회의(3차) 및 간담회</t>
  </si>
  <si>
    <t>제2차 전임교원 공개채용 관련 업무협의</t>
  </si>
  <si>
    <t>제2차 전임 산학협력중점교수 공개채용 교수채용심의위원회(1차)</t>
  </si>
  <si>
    <t>제2차 전임 산학협력중점교수 공개채용 관련 업무협의(1)</t>
  </si>
  <si>
    <t>제2차 전임 산학협력중점교수 공개채용 관련 업무협의(2)</t>
  </si>
  <si>
    <t>교원 등 인사관리규정 소위원회 회의(4차) 및 간담회 개최</t>
  </si>
  <si>
    <t>전임 및 전임산중교수 공개채용 업무협의</t>
  </si>
  <si>
    <t>제2차 전임교원 및 전임산학협력중점교수 공개채용 1차심사 다과 및 음료 등 구입</t>
  </si>
  <si>
    <t>제2차 전임교원 및 전임산중교수 공개채용 1차심사 중식</t>
  </si>
  <si>
    <t>20201105</t>
  </si>
  <si>
    <t>20201109</t>
  </si>
  <si>
    <t>20201118</t>
  </si>
  <si>
    <t>20201123</t>
  </si>
  <si>
    <t>20201124</t>
  </si>
  <si>
    <t>20201127</t>
  </si>
  <si>
    <t>20201130</t>
  </si>
  <si>
    <t>심사위원, 교원 및 직원</t>
    <phoneticPr fontId="2" type="noConversion"/>
  </si>
  <si>
    <t>롯데프레시 대전한밭대점</t>
  </si>
  <si>
    <t>(주)이마트 월평점</t>
  </si>
  <si>
    <t>수미현꼬마김밥</t>
  </si>
  <si>
    <t>042 826 9528</t>
  </si>
  <si>
    <t>042 718 1234</t>
  </si>
  <si>
    <t>042 826 1775</t>
  </si>
  <si>
    <t>집행 내역(예산액 : 36,569천원)</t>
    <phoneticPr fontId="2" type="noConversion"/>
  </si>
  <si>
    <t>2020년 12월 교무과 업무추진비 세부 집행 내역</t>
    <phoneticPr fontId="2" type="noConversion"/>
  </si>
  <si>
    <t>제6차 교육공무원 일반징계위원회 회의(1)</t>
  </si>
  <si>
    <t>제6차 교육공무원 일반징계위원회 회의(2)</t>
  </si>
  <si>
    <t>전임 및 전임산중교수 공개채용 1차 심사관련 업무협의</t>
  </si>
  <si>
    <t>교원업적평가 결과처리 관련 영역별 담당자 업무협의</t>
  </si>
  <si>
    <t>제2차 전임 산학협력중점교수 공개채용 관련 업무협의</t>
  </si>
  <si>
    <t>제2차 전임교원 및 전임산중교수 공개채용 교수채용심의위원회(2차)</t>
  </si>
  <si>
    <t>교원 등 인사관리규정 소위원회 회의(5차)</t>
  </si>
  <si>
    <t>제2차 전임교원 및 전임산중교수 공개채용 2차심사 다과비</t>
  </si>
  <si>
    <t>제2차 전임교원 및 전임산중교수 공개채용 2차 심사자 중식</t>
  </si>
  <si>
    <t>제2차 전임교원 및 전임산중교수 공개채용 업무협의</t>
  </si>
  <si>
    <t>제2차 전임교원 및 전임산중교수 공개채용 및 교원인사 업무협의</t>
  </si>
  <si>
    <t>20201203</t>
  </si>
  <si>
    <t>20201204</t>
  </si>
  <si>
    <t>20201208</t>
  </si>
  <si>
    <t>20201211</t>
  </si>
  <si>
    <t>20201215</t>
  </si>
  <si>
    <t>20201217</t>
  </si>
  <si>
    <t>20201218</t>
  </si>
  <si>
    <t>20201221</t>
  </si>
  <si>
    <t>20201222</t>
  </si>
  <si>
    <t>20201223</t>
  </si>
  <si>
    <t>20201224</t>
  </si>
  <si>
    <t>20201228</t>
  </si>
  <si>
    <t>제2차 전임교원 및 전임산중교수 공개채용 1차 심사자 중식</t>
  </si>
  <si>
    <t>20201201</t>
  </si>
  <si>
    <t>가데나</t>
  </si>
  <si>
    <t>042 823 5757</t>
  </si>
  <si>
    <t>소                   계(27건)</t>
    <phoneticPr fontId="2" type="noConversion"/>
  </si>
  <si>
    <t>합                   계(27건)</t>
    <phoneticPr fontId="2" type="noConversion"/>
  </si>
  <si>
    <t>2020년 12월 (교무과)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</si>
</sst>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\ dd&quot;일&quot;"/>
    <numFmt numFmtId="177" formatCode="#,###,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8" fillId="0" borderId="0"/>
    <xf numFmtId="0" fontId="9" fillId="0" borderId="0"/>
    <xf numFmtId="0" fontId="16" fillId="0" borderId="0"/>
    <xf numFmtId="0" fontId="17" fillId="0" borderId="0">
      <alignment vertical="center"/>
    </xf>
    <xf numFmtId="0" fontId="7" fillId="0" borderId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41" fontId="14" fillId="2" borderId="1" xfId="2" applyFont="1" applyFill="1" applyBorder="1" applyAlignment="1">
      <alignment horizontal="right" vertical="center"/>
    </xf>
    <xf numFmtId="41" fontId="14" fillId="2" borderId="1" xfId="2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vertical="center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41" fontId="14" fillId="3" borderId="1" xfId="2" applyFont="1" applyFill="1" applyBorder="1" applyAlignment="1">
      <alignment horizontal="center" vertical="center" shrinkToFit="1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3" fontId="14" fillId="3" borderId="1" xfId="2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shrinkToFit="1"/>
    </xf>
    <xf numFmtId="0" fontId="13" fillId="0" borderId="11" xfId="8" applyFont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2" fontId="1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2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41" fontId="12" fillId="0" borderId="1" xfId="2" applyFont="1" applyBorder="1" applyAlignment="1">
      <alignment horizontal="center" vertical="center" shrinkToFit="1"/>
    </xf>
    <xf numFmtId="41" fontId="14" fillId="2" borderId="1" xfId="2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1" fontId="4" fillId="0" borderId="0" xfId="2" applyFont="1" applyAlignment="1">
      <alignment vertical="center" shrinkToFi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1" xfId="0" applyFont="1" applyBorder="1">
      <alignment vertical="center"/>
    </xf>
    <xf numFmtId="41" fontId="11" fillId="0" borderId="1" xfId="2" applyFont="1" applyBorder="1">
      <alignment vertical="center"/>
    </xf>
    <xf numFmtId="41" fontId="11" fillId="0" borderId="1" xfId="0" applyNumberFormat="1" applyFont="1" applyBorder="1">
      <alignment vertical="center"/>
    </xf>
    <xf numFmtId="41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41" fontId="12" fillId="0" borderId="1" xfId="2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 shrinkToFit="1"/>
    </xf>
    <xf numFmtId="41" fontId="20" fillId="0" borderId="1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41" fontId="11" fillId="0" borderId="9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41" fontId="11" fillId="0" borderId="1" xfId="2" applyFont="1" applyFill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11" fillId="0" borderId="9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0" fontId="11" fillId="0" borderId="1" xfId="1" applyNumberFormat="1" applyFont="1" applyBorder="1" applyAlignment="1">
      <alignment horizontal="center" vertical="center" wrapText="1"/>
    </xf>
    <xf numFmtId="10" fontId="11" fillId="0" borderId="1" xfId="1" applyNumberFormat="1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5" zoomScaleNormal="85" workbookViewId="0">
      <selection sqref="A1:K1"/>
    </sheetView>
  </sheetViews>
  <sheetFormatPr defaultRowHeight="16.5" x14ac:dyDescent="0.15"/>
  <cols>
    <col min="1" max="1" width="7.109375" style="9" customWidth="1"/>
    <col min="2" max="9" width="10" style="9" customWidth="1"/>
    <col min="10" max="10" width="6.6640625" style="9" customWidth="1"/>
    <col min="11" max="11" width="9" style="9" customWidth="1"/>
    <col min="12" max="13" width="8.88671875" style="9"/>
    <col min="14" max="14" width="9.33203125" style="9" bestFit="1" customWidth="1"/>
    <col min="15" max="16384" width="8.88671875" style="9"/>
  </cols>
  <sheetData>
    <row r="1" spans="1:11" ht="47.25" customHeight="1" x14ac:dyDescent="0.15">
      <c r="A1" s="75" t="s">
        <v>273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4" spans="1:11" s="52" customFormat="1" ht="20.25" x14ac:dyDescent="0.1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6.5" customHeight="1" x14ac:dyDescent="0.15">
      <c r="J5" s="77" t="s">
        <v>8</v>
      </c>
      <c r="K5" s="77"/>
    </row>
    <row r="6" spans="1:11" ht="26.25" customHeight="1" x14ac:dyDescent="0.15">
      <c r="A6" s="78" t="s">
        <v>9</v>
      </c>
      <c r="B6" s="78"/>
      <c r="C6" s="78"/>
      <c r="D6" s="78" t="s">
        <v>10</v>
      </c>
      <c r="E6" s="78"/>
      <c r="F6" s="79" t="s">
        <v>11</v>
      </c>
      <c r="G6" s="78"/>
      <c r="H6" s="80" t="s">
        <v>26</v>
      </c>
      <c r="I6" s="81"/>
      <c r="J6" s="78" t="s">
        <v>12</v>
      </c>
      <c r="K6" s="78"/>
    </row>
    <row r="7" spans="1:11" ht="26.25" customHeight="1" x14ac:dyDescent="0.15">
      <c r="A7" s="87">
        <v>36569</v>
      </c>
      <c r="B7" s="87"/>
      <c r="C7" s="87"/>
      <c r="D7" s="88">
        <v>1899</v>
      </c>
      <c r="E7" s="88"/>
      <c r="F7" s="87">
        <f>I32</f>
        <v>17928</v>
      </c>
      <c r="G7" s="87"/>
      <c r="H7" s="85">
        <f>A7-F7</f>
        <v>18641</v>
      </c>
      <c r="I7" s="86"/>
      <c r="J7" s="89">
        <f>F7/A7</f>
        <v>0.49025130575077253</v>
      </c>
      <c r="K7" s="90"/>
    </row>
    <row r="8" spans="1:11" x14ac:dyDescent="0.15">
      <c r="E8" s="9" t="s">
        <v>13</v>
      </c>
    </row>
    <row r="9" spans="1:11" s="52" customFormat="1" ht="20.25" x14ac:dyDescent="0.1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" customHeight="1" x14ac:dyDescent="0.15">
      <c r="J10" s="91"/>
      <c r="K10" s="91"/>
    </row>
    <row r="11" spans="1:11" ht="34.5" customHeight="1" x14ac:dyDescent="0.15">
      <c r="A11" s="53" t="s">
        <v>15</v>
      </c>
      <c r="B11" s="79" t="s">
        <v>37</v>
      </c>
      <c r="C11" s="78"/>
      <c r="D11" s="79" t="s">
        <v>38</v>
      </c>
      <c r="E11" s="78"/>
      <c r="F11" s="82" t="s">
        <v>43</v>
      </c>
      <c r="G11" s="83"/>
      <c r="H11" s="79" t="s">
        <v>40</v>
      </c>
      <c r="I11" s="78"/>
      <c r="J11" s="78" t="s">
        <v>41</v>
      </c>
      <c r="K11" s="78"/>
    </row>
    <row r="12" spans="1:11" ht="26.25" customHeight="1" x14ac:dyDescent="0.15">
      <c r="A12" s="53" t="s">
        <v>16</v>
      </c>
      <c r="B12" s="94">
        <v>1899</v>
      </c>
      <c r="C12" s="87"/>
      <c r="D12" s="94">
        <v>0</v>
      </c>
      <c r="E12" s="87"/>
      <c r="F12" s="94">
        <v>0</v>
      </c>
      <c r="G12" s="87"/>
      <c r="H12" s="94">
        <f>SUM(B12:G12)</f>
        <v>1899</v>
      </c>
      <c r="I12" s="87"/>
      <c r="J12" s="99"/>
      <c r="K12" s="100"/>
    </row>
    <row r="13" spans="1:11" s="54" customFormat="1" ht="26.25" customHeight="1" x14ac:dyDescent="0.15">
      <c r="A13" s="53" t="s">
        <v>17</v>
      </c>
      <c r="B13" s="92">
        <f>B12/$H$12</f>
        <v>1</v>
      </c>
      <c r="C13" s="93"/>
      <c r="D13" s="92">
        <f t="shared" ref="D13" si="0">D12/$H$12</f>
        <v>0</v>
      </c>
      <c r="E13" s="93"/>
      <c r="F13" s="92">
        <f t="shared" ref="F13" si="1">F12/$H$12</f>
        <v>0</v>
      </c>
      <c r="G13" s="93"/>
      <c r="H13" s="92">
        <v>1</v>
      </c>
      <c r="I13" s="93"/>
      <c r="J13" s="101"/>
      <c r="K13" s="101"/>
    </row>
    <row r="14" spans="1:11" x14ac:dyDescent="0.15">
      <c r="B14" s="55"/>
      <c r="C14" s="55"/>
      <c r="D14" s="55"/>
      <c r="E14" s="55"/>
      <c r="F14" s="55"/>
      <c r="G14" s="55"/>
      <c r="H14" s="55"/>
      <c r="I14" s="55"/>
    </row>
    <row r="15" spans="1:11" s="52" customFormat="1" ht="20.25" x14ac:dyDescent="0.15">
      <c r="A15" s="76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6.5" customHeight="1" x14ac:dyDescent="0.15">
      <c r="J16" s="77"/>
      <c r="K16" s="77"/>
    </row>
    <row r="17" spans="1:14" ht="27" customHeight="1" x14ac:dyDescent="0.15">
      <c r="A17" s="78" t="s">
        <v>15</v>
      </c>
      <c r="B17" s="80" t="s">
        <v>242</v>
      </c>
      <c r="C17" s="84"/>
      <c r="D17" s="84"/>
      <c r="E17" s="84"/>
      <c r="F17" s="84"/>
      <c r="G17" s="84"/>
      <c r="H17" s="95" t="s">
        <v>29</v>
      </c>
      <c r="I17" s="96"/>
      <c r="J17" s="78" t="s">
        <v>42</v>
      </c>
      <c r="K17" s="78"/>
    </row>
    <row r="18" spans="1:14" ht="33" customHeight="1" x14ac:dyDescent="0.15">
      <c r="A18" s="78"/>
      <c r="B18" s="79" t="s">
        <v>37</v>
      </c>
      <c r="C18" s="78"/>
      <c r="D18" s="79" t="s">
        <v>38</v>
      </c>
      <c r="E18" s="78"/>
      <c r="F18" s="82" t="s">
        <v>43</v>
      </c>
      <c r="G18" s="83"/>
      <c r="H18" s="97"/>
      <c r="I18" s="98"/>
      <c r="J18" s="78"/>
      <c r="K18" s="78"/>
    </row>
    <row r="19" spans="1:14" ht="22.5" customHeight="1" x14ac:dyDescent="0.15">
      <c r="A19" s="78"/>
      <c r="B19" s="53" t="s">
        <v>19</v>
      </c>
      <c r="C19" s="53" t="s">
        <v>16</v>
      </c>
      <c r="D19" s="53" t="s">
        <v>19</v>
      </c>
      <c r="E19" s="53" t="s">
        <v>16</v>
      </c>
      <c r="F19" s="53" t="s">
        <v>19</v>
      </c>
      <c r="G19" s="53" t="s">
        <v>16</v>
      </c>
      <c r="H19" s="53" t="s">
        <v>27</v>
      </c>
      <c r="I19" s="53" t="s">
        <v>28</v>
      </c>
      <c r="J19" s="56"/>
      <c r="K19" s="56"/>
    </row>
    <row r="20" spans="1:14" ht="21" customHeight="1" x14ac:dyDescent="0.15">
      <c r="A20" s="53" t="s">
        <v>0</v>
      </c>
      <c r="B20" s="57">
        <v>2</v>
      </c>
      <c r="C20" s="57">
        <v>163</v>
      </c>
      <c r="D20" s="57"/>
      <c r="E20" s="57"/>
      <c r="F20" s="57"/>
      <c r="G20" s="57"/>
      <c r="H20" s="57">
        <f t="shared" ref="H20:I31" si="2">B20+D20+F20</f>
        <v>2</v>
      </c>
      <c r="I20" s="57">
        <f>C20+E20+G20</f>
        <v>163</v>
      </c>
      <c r="J20" s="56"/>
      <c r="K20" s="58"/>
      <c r="L20" s="59"/>
    </row>
    <row r="21" spans="1:14" ht="21" customHeight="1" x14ac:dyDescent="0.15">
      <c r="A21" s="53" t="s">
        <v>1</v>
      </c>
      <c r="B21" s="57">
        <v>3</v>
      </c>
      <c r="C21" s="57">
        <v>271</v>
      </c>
      <c r="D21" s="57"/>
      <c r="E21" s="57"/>
      <c r="F21" s="57"/>
      <c r="G21" s="57"/>
      <c r="H21" s="57">
        <f t="shared" si="2"/>
        <v>3</v>
      </c>
      <c r="I21" s="57">
        <f t="shared" si="2"/>
        <v>271</v>
      </c>
      <c r="J21" s="56"/>
      <c r="K21" s="58"/>
      <c r="L21" s="59"/>
    </row>
    <row r="22" spans="1:14" ht="21" customHeight="1" x14ac:dyDescent="0.15">
      <c r="A22" s="53" t="s">
        <v>2</v>
      </c>
      <c r="B22" s="57">
        <v>7</v>
      </c>
      <c r="C22" s="57">
        <v>1062</v>
      </c>
      <c r="D22" s="57"/>
      <c r="E22" s="57"/>
      <c r="F22" s="57"/>
      <c r="G22" s="57"/>
      <c r="H22" s="57">
        <f t="shared" si="2"/>
        <v>7</v>
      </c>
      <c r="I22" s="57">
        <f t="shared" si="2"/>
        <v>1062</v>
      </c>
      <c r="J22" s="56"/>
      <c r="K22" s="58"/>
      <c r="L22" s="59"/>
    </row>
    <row r="23" spans="1:14" ht="21" customHeight="1" x14ac:dyDescent="0.15">
      <c r="A23" s="53" t="s">
        <v>3</v>
      </c>
      <c r="B23" s="57">
        <v>20</v>
      </c>
      <c r="C23" s="57">
        <v>2206</v>
      </c>
      <c r="D23" s="57"/>
      <c r="E23" s="57"/>
      <c r="F23" s="57"/>
      <c r="G23" s="57"/>
      <c r="H23" s="57">
        <f t="shared" si="2"/>
        <v>20</v>
      </c>
      <c r="I23" s="57">
        <f t="shared" si="2"/>
        <v>2206</v>
      </c>
      <c r="J23" s="56"/>
      <c r="K23" s="58"/>
      <c r="L23" s="59"/>
    </row>
    <row r="24" spans="1:14" ht="21" customHeight="1" x14ac:dyDescent="0.15">
      <c r="A24" s="53" t="s">
        <v>4</v>
      </c>
      <c r="B24" s="57">
        <v>18</v>
      </c>
      <c r="C24" s="57">
        <v>3427</v>
      </c>
      <c r="D24" s="57"/>
      <c r="E24" s="57"/>
      <c r="F24" s="57"/>
      <c r="G24" s="57"/>
      <c r="H24" s="57">
        <f t="shared" si="2"/>
        <v>18</v>
      </c>
      <c r="I24" s="57">
        <f t="shared" si="2"/>
        <v>3427</v>
      </c>
      <c r="J24" s="56"/>
      <c r="K24" s="58"/>
      <c r="L24" s="59"/>
    </row>
    <row r="25" spans="1:14" ht="21" customHeight="1" x14ac:dyDescent="0.15">
      <c r="A25" s="53" t="s">
        <v>5</v>
      </c>
      <c r="B25" s="57">
        <v>9</v>
      </c>
      <c r="C25" s="57">
        <v>3090</v>
      </c>
      <c r="D25" s="57">
        <v>2</v>
      </c>
      <c r="E25" s="57">
        <v>161</v>
      </c>
      <c r="F25" s="57"/>
      <c r="G25" s="57"/>
      <c r="H25" s="57">
        <f t="shared" si="2"/>
        <v>11</v>
      </c>
      <c r="I25" s="57">
        <f t="shared" si="2"/>
        <v>3251</v>
      </c>
      <c r="J25" s="56"/>
      <c r="K25" s="58"/>
      <c r="L25" s="59"/>
    </row>
    <row r="26" spans="1:14" ht="21" customHeight="1" x14ac:dyDescent="0.15">
      <c r="A26" s="53" t="s">
        <v>6</v>
      </c>
      <c r="B26" s="57">
        <v>11</v>
      </c>
      <c r="C26" s="57">
        <v>2319</v>
      </c>
      <c r="D26" s="57"/>
      <c r="E26" s="57"/>
      <c r="F26" s="57">
        <v>1</v>
      </c>
      <c r="G26" s="57">
        <v>57</v>
      </c>
      <c r="H26" s="57">
        <f t="shared" si="2"/>
        <v>12</v>
      </c>
      <c r="I26" s="57">
        <f t="shared" si="2"/>
        <v>2376</v>
      </c>
      <c r="J26" s="56"/>
      <c r="K26" s="58"/>
      <c r="L26" s="59"/>
      <c r="N26" s="60"/>
    </row>
    <row r="27" spans="1:14" ht="21" customHeight="1" x14ac:dyDescent="0.15">
      <c r="A27" s="53" t="s">
        <v>7</v>
      </c>
      <c r="B27" s="57">
        <v>9</v>
      </c>
      <c r="C27" s="57">
        <v>1981</v>
      </c>
      <c r="D27" s="57"/>
      <c r="E27" s="57"/>
      <c r="F27" s="57"/>
      <c r="G27" s="57"/>
      <c r="H27" s="57">
        <f t="shared" si="2"/>
        <v>9</v>
      </c>
      <c r="I27" s="57">
        <f>C27+E27+G27</f>
        <v>1981</v>
      </c>
      <c r="J27" s="56"/>
      <c r="K27" s="58"/>
      <c r="L27" s="59"/>
    </row>
    <row r="28" spans="1:14" ht="21" customHeight="1" x14ac:dyDescent="0.15">
      <c r="A28" s="53" t="s">
        <v>22</v>
      </c>
      <c r="B28" s="57">
        <v>11</v>
      </c>
      <c r="C28" s="57">
        <v>1292</v>
      </c>
      <c r="D28" s="57"/>
      <c r="E28" s="57"/>
      <c r="F28" s="57"/>
      <c r="G28" s="57"/>
      <c r="H28" s="57">
        <f t="shared" si="2"/>
        <v>11</v>
      </c>
      <c r="I28" s="57">
        <f t="shared" si="2"/>
        <v>1292</v>
      </c>
      <c r="J28" s="56"/>
      <c r="K28" s="58"/>
      <c r="L28" s="59"/>
    </row>
    <row r="29" spans="1:14" ht="21" customHeight="1" x14ac:dyDescent="0.15">
      <c r="A29" s="53" t="s">
        <v>23</v>
      </c>
      <c r="B29" s="57">
        <v>27</v>
      </c>
      <c r="C29" s="57">
        <v>1899</v>
      </c>
      <c r="D29" s="57"/>
      <c r="E29" s="57"/>
      <c r="F29" s="57"/>
      <c r="G29" s="57"/>
      <c r="H29" s="57">
        <f t="shared" si="2"/>
        <v>27</v>
      </c>
      <c r="I29" s="57">
        <f>C29+E29+G29</f>
        <v>1899</v>
      </c>
      <c r="J29" s="56"/>
      <c r="K29" s="58"/>
      <c r="L29" s="59"/>
    </row>
    <row r="30" spans="1:14" ht="21" customHeight="1" x14ac:dyDescent="0.15">
      <c r="A30" s="53" t="s">
        <v>20</v>
      </c>
      <c r="B30" s="57"/>
      <c r="C30" s="57"/>
      <c r="D30" s="57"/>
      <c r="E30" s="57"/>
      <c r="F30" s="57"/>
      <c r="G30" s="57"/>
      <c r="H30" s="57"/>
      <c r="I30" s="57">
        <f t="shared" si="2"/>
        <v>0</v>
      </c>
      <c r="J30" s="56"/>
      <c r="K30" s="56"/>
    </row>
    <row r="31" spans="1:14" ht="21" customHeight="1" x14ac:dyDescent="0.15">
      <c r="A31" s="53" t="s">
        <v>21</v>
      </c>
      <c r="B31" s="57"/>
      <c r="C31" s="57"/>
      <c r="D31" s="57"/>
      <c r="E31" s="57"/>
      <c r="F31" s="57"/>
      <c r="G31" s="57"/>
      <c r="H31" s="57"/>
      <c r="I31" s="57">
        <f t="shared" si="2"/>
        <v>0</v>
      </c>
      <c r="J31" s="56"/>
      <c r="K31" s="56"/>
    </row>
    <row r="32" spans="1:14" ht="26.25" customHeight="1" x14ac:dyDescent="0.15">
      <c r="A32" s="61" t="s">
        <v>24</v>
      </c>
      <c r="B32" s="62">
        <f t="shared" ref="B32:H32" si="3">SUM(B20:B31)</f>
        <v>117</v>
      </c>
      <c r="C32" s="62">
        <f t="shared" si="3"/>
        <v>17710</v>
      </c>
      <c r="D32" s="62">
        <f t="shared" si="3"/>
        <v>2</v>
      </c>
      <c r="E32" s="62">
        <f t="shared" si="3"/>
        <v>161</v>
      </c>
      <c r="F32" s="62">
        <f t="shared" si="3"/>
        <v>1</v>
      </c>
      <c r="G32" s="62">
        <f t="shared" si="3"/>
        <v>57</v>
      </c>
      <c r="H32" s="62">
        <f t="shared" si="3"/>
        <v>120</v>
      </c>
      <c r="I32" s="62">
        <f>SUM(I20:I31)</f>
        <v>17928</v>
      </c>
      <c r="J32" s="56"/>
      <c r="K32" s="56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7244094488188981" right="0.39370078740157483" top="0.82677165354330717" bottom="0.82677165354330717" header="0.51181102362204722" footer="0.51181102362204722"/>
  <pageSetup paperSize="9" scale="7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C5" sqref="C5:C7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57</v>
      </c>
      <c r="B2" s="44"/>
      <c r="C2" s="9"/>
      <c r="D2" s="10"/>
      <c r="F2" s="66"/>
      <c r="G2" s="46"/>
      <c r="H2" s="66"/>
      <c r="I2" s="66"/>
      <c r="J2" s="66" t="s">
        <v>30</v>
      </c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4" customHeight="1" x14ac:dyDescent="0.15">
      <c r="A4" s="14"/>
      <c r="B4" s="14"/>
      <c r="C4" s="15"/>
      <c r="D4" s="16" t="s">
        <v>63</v>
      </c>
      <c r="E4" s="17">
        <f>E11+E14+E17</f>
        <v>271000</v>
      </c>
      <c r="F4" s="18"/>
      <c r="G4" s="48"/>
      <c r="H4" s="18"/>
      <c r="I4" s="19">
        <f>I11+I14+I17</f>
        <v>1</v>
      </c>
      <c r="J4" s="17"/>
    </row>
    <row r="5" spans="1:10" s="4" customFormat="1" ht="19.5" customHeight="1" x14ac:dyDescent="0.15">
      <c r="A5" s="103" t="s">
        <v>37</v>
      </c>
      <c r="B5" s="39">
        <v>43938</v>
      </c>
      <c r="C5" s="40" t="s">
        <v>45</v>
      </c>
      <c r="D5" s="63" t="s">
        <v>58</v>
      </c>
      <c r="E5" s="42">
        <v>40000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19.5" customHeight="1" x14ac:dyDescent="0.15">
      <c r="A6" s="104"/>
      <c r="B6" s="39">
        <v>43938</v>
      </c>
      <c r="C6" s="40" t="s">
        <v>45</v>
      </c>
      <c r="D6" s="63" t="s">
        <v>59</v>
      </c>
      <c r="E6" s="42">
        <v>49500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19.5" customHeight="1" x14ac:dyDescent="0.15">
      <c r="A7" s="104"/>
      <c r="B7" s="39">
        <v>43938</v>
      </c>
      <c r="C7" s="40" t="s">
        <v>45</v>
      </c>
      <c r="D7" s="63" t="s">
        <v>59</v>
      </c>
      <c r="E7" s="42">
        <v>181500</v>
      </c>
      <c r="F7" s="41" t="s">
        <v>47</v>
      </c>
      <c r="G7" s="49" t="s">
        <v>60</v>
      </c>
      <c r="H7" s="64" t="s">
        <v>61</v>
      </c>
      <c r="I7" s="20"/>
      <c r="J7" s="21"/>
    </row>
    <row r="8" spans="1:10" s="4" customFormat="1" ht="19.5" customHeight="1" x14ac:dyDescent="0.15">
      <c r="A8" s="104"/>
      <c r="B8" s="39"/>
      <c r="C8" s="40"/>
      <c r="D8" s="63"/>
      <c r="E8" s="42"/>
      <c r="F8" s="41"/>
      <c r="G8" s="49"/>
      <c r="H8" s="64"/>
      <c r="I8" s="20"/>
      <c r="J8" s="21"/>
    </row>
    <row r="9" spans="1:10" s="4" customFormat="1" ht="19.5" customHeight="1" x14ac:dyDescent="0.15">
      <c r="A9" s="104"/>
      <c r="B9" s="39"/>
      <c r="C9" s="40"/>
      <c r="D9" s="63"/>
      <c r="E9" s="42"/>
      <c r="F9" s="41"/>
      <c r="G9" s="49"/>
      <c r="H9" s="64"/>
      <c r="I9" s="20"/>
      <c r="J9" s="21"/>
    </row>
    <row r="10" spans="1:10" s="4" customFormat="1" ht="19.5" customHeight="1" x14ac:dyDescent="0.15">
      <c r="A10" s="104"/>
      <c r="B10" s="39"/>
      <c r="C10" s="40"/>
      <c r="D10" s="63"/>
      <c r="E10" s="42"/>
      <c r="F10" s="41"/>
      <c r="G10" s="49"/>
      <c r="H10" s="64"/>
      <c r="I10" s="20"/>
      <c r="J10" s="21"/>
    </row>
    <row r="11" spans="1:10" s="4" customFormat="1" ht="19.5" customHeight="1" x14ac:dyDescent="0.15">
      <c r="A11" s="105"/>
      <c r="B11" s="29"/>
      <c r="C11" s="30"/>
      <c r="D11" s="31" t="s">
        <v>62</v>
      </c>
      <c r="E11" s="32">
        <f>SUM(E5:E10)</f>
        <v>271000</v>
      </c>
      <c r="F11" s="33"/>
      <c r="G11" s="33"/>
      <c r="H11" s="33"/>
      <c r="I11" s="34">
        <f>E11/E4</f>
        <v>1</v>
      </c>
      <c r="J11" s="35"/>
    </row>
    <row r="12" spans="1:10" s="4" customFormat="1" ht="19.5" customHeight="1" x14ac:dyDescent="0.15">
      <c r="A12" s="106" t="s">
        <v>38</v>
      </c>
      <c r="B12" s="26"/>
      <c r="C12" s="40"/>
      <c r="D12" s="27"/>
      <c r="E12" s="28"/>
      <c r="F12" s="25"/>
      <c r="G12" s="50"/>
      <c r="H12" s="43"/>
      <c r="I12" s="22"/>
      <c r="J12" s="23"/>
    </row>
    <row r="13" spans="1:10" s="4" customFormat="1" ht="19.5" customHeight="1" x14ac:dyDescent="0.15">
      <c r="A13" s="107"/>
      <c r="B13" s="26"/>
      <c r="C13" s="25"/>
      <c r="D13" s="27"/>
      <c r="E13" s="28"/>
      <c r="F13" s="25"/>
      <c r="G13" s="50"/>
      <c r="H13" s="43"/>
      <c r="I13" s="22"/>
      <c r="J13" s="23"/>
    </row>
    <row r="14" spans="1:10" s="4" customFormat="1" ht="19.5" customHeight="1" x14ac:dyDescent="0.15">
      <c r="A14" s="108"/>
      <c r="B14" s="29"/>
      <c r="C14" s="30"/>
      <c r="D14" s="31" t="s">
        <v>53</v>
      </c>
      <c r="E14" s="36">
        <f>SUM(E12:E13)</f>
        <v>0</v>
      </c>
      <c r="F14" s="33"/>
      <c r="G14" s="33"/>
      <c r="H14" s="33"/>
      <c r="I14" s="34">
        <f>E14/E4</f>
        <v>0</v>
      </c>
      <c r="J14" s="35"/>
    </row>
    <row r="15" spans="1:10" s="4" customFormat="1" ht="19.5" customHeight="1" x14ac:dyDescent="0.15">
      <c r="A15" s="106" t="s">
        <v>43</v>
      </c>
      <c r="B15" s="39"/>
      <c r="C15" s="40"/>
      <c r="D15" s="63"/>
      <c r="E15" s="42"/>
      <c r="F15" s="40"/>
      <c r="G15" s="49"/>
      <c r="H15" s="45"/>
      <c r="I15" s="24"/>
      <c r="J15" s="23"/>
    </row>
    <row r="16" spans="1:10" s="4" customFormat="1" ht="19.5" customHeight="1" x14ac:dyDescent="0.15">
      <c r="A16" s="107"/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19.5" customHeight="1" x14ac:dyDescent="0.15">
      <c r="A17" s="108"/>
      <c r="B17" s="29"/>
      <c r="C17" s="37"/>
      <c r="D17" s="31" t="s">
        <v>48</v>
      </c>
      <c r="E17" s="36">
        <f>SUM(E15:E16)</f>
        <v>0</v>
      </c>
      <c r="F17" s="33"/>
      <c r="G17" s="33"/>
      <c r="H17" s="33"/>
      <c r="I17" s="34">
        <f>E17/E4</f>
        <v>0</v>
      </c>
      <c r="J17" s="38"/>
    </row>
  </sheetData>
  <mergeCells count="4">
    <mergeCell ref="A1:J1"/>
    <mergeCell ref="A5:A11"/>
    <mergeCell ref="A12:A14"/>
    <mergeCell ref="A15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50</v>
      </c>
      <c r="B2" s="44"/>
      <c r="C2" s="9"/>
      <c r="D2" s="10"/>
      <c r="F2" s="65"/>
      <c r="G2" s="46"/>
      <c r="H2" s="65"/>
      <c r="I2" s="65"/>
      <c r="J2" s="65" t="s">
        <v>30</v>
      </c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4" customHeight="1" x14ac:dyDescent="0.15">
      <c r="A4" s="14"/>
      <c r="B4" s="14"/>
      <c r="C4" s="15"/>
      <c r="D4" s="16" t="s">
        <v>64</v>
      </c>
      <c r="E4" s="17">
        <f>E11+E14+E17</f>
        <v>162710</v>
      </c>
      <c r="F4" s="18"/>
      <c r="G4" s="48"/>
      <c r="H4" s="18"/>
      <c r="I4" s="19">
        <f>I11+I14+I17</f>
        <v>1</v>
      </c>
      <c r="J4" s="17"/>
    </row>
    <row r="5" spans="1:10" s="4" customFormat="1" ht="19.5" customHeight="1" x14ac:dyDescent="0.15">
      <c r="A5" s="103" t="s">
        <v>37</v>
      </c>
      <c r="B5" s="39">
        <v>43920</v>
      </c>
      <c r="C5" s="40" t="s">
        <v>45</v>
      </c>
      <c r="D5" s="63" t="s">
        <v>51</v>
      </c>
      <c r="E5" s="42">
        <v>80210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19.5" customHeight="1" x14ac:dyDescent="0.15">
      <c r="A6" s="104"/>
      <c r="B6" s="39">
        <v>43920</v>
      </c>
      <c r="C6" s="40" t="s">
        <v>45</v>
      </c>
      <c r="D6" s="63" t="s">
        <v>51</v>
      </c>
      <c r="E6" s="42">
        <v>82500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19.5" customHeight="1" x14ac:dyDescent="0.15">
      <c r="A7" s="104"/>
      <c r="B7" s="39"/>
      <c r="C7" s="40"/>
      <c r="D7" s="63"/>
      <c r="E7" s="42"/>
      <c r="F7" s="41"/>
      <c r="G7" s="49"/>
      <c r="H7" s="64"/>
      <c r="I7" s="20"/>
      <c r="J7" s="21"/>
    </row>
    <row r="8" spans="1:10" s="4" customFormat="1" ht="19.5" customHeight="1" x14ac:dyDescent="0.15">
      <c r="A8" s="104"/>
      <c r="B8" s="39"/>
      <c r="C8" s="40"/>
      <c r="D8" s="63"/>
      <c r="E8" s="42"/>
      <c r="F8" s="41"/>
      <c r="G8" s="49"/>
      <c r="H8" s="64"/>
      <c r="I8" s="20"/>
      <c r="J8" s="21"/>
    </row>
    <row r="9" spans="1:10" s="4" customFormat="1" ht="19.5" customHeight="1" x14ac:dyDescent="0.15">
      <c r="A9" s="104"/>
      <c r="B9" s="39"/>
      <c r="C9" s="40"/>
      <c r="D9" s="63"/>
      <c r="E9" s="42"/>
      <c r="F9" s="41"/>
      <c r="G9" s="49"/>
      <c r="H9" s="64"/>
      <c r="I9" s="20"/>
      <c r="J9" s="21"/>
    </row>
    <row r="10" spans="1:10" s="4" customFormat="1" ht="19.5" customHeight="1" x14ac:dyDescent="0.15">
      <c r="A10" s="104"/>
      <c r="B10" s="39"/>
      <c r="C10" s="40"/>
      <c r="D10" s="63"/>
      <c r="E10" s="42"/>
      <c r="F10" s="41"/>
      <c r="G10" s="49"/>
      <c r="H10" s="64"/>
      <c r="I10" s="20"/>
      <c r="J10" s="21"/>
    </row>
    <row r="11" spans="1:10" s="4" customFormat="1" ht="19.5" customHeight="1" x14ac:dyDescent="0.15">
      <c r="A11" s="105"/>
      <c r="B11" s="29"/>
      <c r="C11" s="30"/>
      <c r="D11" s="31" t="s">
        <v>52</v>
      </c>
      <c r="E11" s="32">
        <f>SUM(E5:E10)</f>
        <v>162710</v>
      </c>
      <c r="F11" s="33"/>
      <c r="G11" s="33"/>
      <c r="H11" s="33"/>
      <c r="I11" s="34">
        <f>E11/E4</f>
        <v>1</v>
      </c>
      <c r="J11" s="35"/>
    </row>
    <row r="12" spans="1:10" s="4" customFormat="1" ht="19.5" customHeight="1" x14ac:dyDescent="0.15">
      <c r="A12" s="106" t="s">
        <v>38</v>
      </c>
      <c r="B12" s="26"/>
      <c r="C12" s="40"/>
      <c r="D12" s="27"/>
      <c r="E12" s="28"/>
      <c r="F12" s="25"/>
      <c r="G12" s="50"/>
      <c r="H12" s="43"/>
      <c r="I12" s="22"/>
      <c r="J12" s="23"/>
    </row>
    <row r="13" spans="1:10" s="4" customFormat="1" ht="19.5" customHeight="1" x14ac:dyDescent="0.15">
      <c r="A13" s="107"/>
      <c r="B13" s="26"/>
      <c r="C13" s="25"/>
      <c r="D13" s="27"/>
      <c r="E13" s="28"/>
      <c r="F13" s="25"/>
      <c r="G13" s="50"/>
      <c r="H13" s="43"/>
      <c r="I13" s="22"/>
      <c r="J13" s="23"/>
    </row>
    <row r="14" spans="1:10" s="4" customFormat="1" ht="19.5" customHeight="1" x14ac:dyDescent="0.15">
      <c r="A14" s="108"/>
      <c r="B14" s="29"/>
      <c r="C14" s="30"/>
      <c r="D14" s="31" t="s">
        <v>53</v>
      </c>
      <c r="E14" s="36">
        <f>SUM(E12:E13)</f>
        <v>0</v>
      </c>
      <c r="F14" s="33"/>
      <c r="G14" s="33"/>
      <c r="H14" s="33"/>
      <c r="I14" s="34">
        <f>E14/E4</f>
        <v>0</v>
      </c>
      <c r="J14" s="35"/>
    </row>
    <row r="15" spans="1:10" s="4" customFormat="1" ht="19.5" customHeight="1" x14ac:dyDescent="0.15">
      <c r="A15" s="106" t="s">
        <v>43</v>
      </c>
      <c r="B15" s="39"/>
      <c r="C15" s="40"/>
      <c r="D15" s="63"/>
      <c r="E15" s="42"/>
      <c r="F15" s="40"/>
      <c r="G15" s="49"/>
      <c r="H15" s="45"/>
      <c r="I15" s="24"/>
      <c r="J15" s="23"/>
    </row>
    <row r="16" spans="1:10" s="4" customFormat="1" ht="19.5" customHeight="1" x14ac:dyDescent="0.15">
      <c r="A16" s="107"/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19.5" customHeight="1" x14ac:dyDescent="0.15">
      <c r="A17" s="108"/>
      <c r="B17" s="29"/>
      <c r="C17" s="37"/>
      <c r="D17" s="31" t="s">
        <v>48</v>
      </c>
      <c r="E17" s="36">
        <f>SUM(E15:E16)</f>
        <v>0</v>
      </c>
      <c r="F17" s="33"/>
      <c r="G17" s="33"/>
      <c r="H17" s="33"/>
      <c r="I17" s="34">
        <f>E17/E4</f>
        <v>0</v>
      </c>
      <c r="J17" s="38"/>
    </row>
  </sheetData>
  <mergeCells count="4">
    <mergeCell ref="A1:J1"/>
    <mergeCell ref="A5:A11"/>
    <mergeCell ref="A12:A14"/>
    <mergeCell ref="A15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topLeftCell="A22" zoomScaleNormal="100" zoomScaleSheetLayoutView="100" workbookViewId="0">
      <selection activeCell="D4" sqref="D4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243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217</v>
      </c>
      <c r="B2" s="44"/>
      <c r="C2" s="9"/>
      <c r="D2" s="10"/>
      <c r="F2" s="74"/>
      <c r="G2" s="46"/>
      <c r="H2" s="74"/>
      <c r="I2" s="74"/>
      <c r="J2" s="74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272</v>
      </c>
      <c r="E4" s="17">
        <f>E32+E35+E38</f>
        <v>1899140</v>
      </c>
      <c r="F4" s="18"/>
      <c r="G4" s="48"/>
      <c r="H4" s="18"/>
      <c r="I4" s="19">
        <f>I32+I35+I38</f>
        <v>1</v>
      </c>
      <c r="J4" s="17"/>
    </row>
    <row r="5" spans="1:10" s="4" customFormat="1" ht="23.25" customHeight="1" x14ac:dyDescent="0.15">
      <c r="A5" s="103" t="s">
        <v>37</v>
      </c>
      <c r="B5" s="39" t="s">
        <v>268</v>
      </c>
      <c r="C5" s="40" t="s">
        <v>80</v>
      </c>
      <c r="D5" s="63" t="s">
        <v>267</v>
      </c>
      <c r="E5" s="42">
        <v>26000</v>
      </c>
      <c r="F5" s="41" t="s">
        <v>235</v>
      </c>
      <c r="G5" s="49" t="s">
        <v>99</v>
      </c>
      <c r="H5" s="64" t="s">
        <v>107</v>
      </c>
      <c r="I5" s="20"/>
      <c r="J5" s="21"/>
    </row>
    <row r="6" spans="1:10" s="4" customFormat="1" ht="23.25" customHeight="1" x14ac:dyDescent="0.15">
      <c r="A6" s="104"/>
      <c r="B6" s="39" t="s">
        <v>268</v>
      </c>
      <c r="C6" s="40" t="s">
        <v>80</v>
      </c>
      <c r="D6" s="63" t="s">
        <v>267</v>
      </c>
      <c r="E6" s="42">
        <v>40000</v>
      </c>
      <c r="F6" s="41" t="s">
        <v>235</v>
      </c>
      <c r="G6" s="49" t="s">
        <v>238</v>
      </c>
      <c r="H6" s="64" t="s">
        <v>241</v>
      </c>
      <c r="I6" s="20"/>
      <c r="J6" s="21"/>
    </row>
    <row r="7" spans="1:10" s="4" customFormat="1" ht="23.25" customHeight="1" x14ac:dyDescent="0.15">
      <c r="A7" s="104"/>
      <c r="B7" s="39" t="s">
        <v>255</v>
      </c>
      <c r="C7" s="40" t="s">
        <v>80</v>
      </c>
      <c r="D7" s="63" t="s">
        <v>267</v>
      </c>
      <c r="E7" s="42">
        <v>26000</v>
      </c>
      <c r="F7" s="41" t="s">
        <v>235</v>
      </c>
      <c r="G7" s="49" t="s">
        <v>99</v>
      </c>
      <c r="H7" s="64" t="s">
        <v>107</v>
      </c>
      <c r="I7" s="20"/>
      <c r="J7" s="21"/>
    </row>
    <row r="8" spans="1:10" s="4" customFormat="1" ht="23.25" customHeight="1" x14ac:dyDescent="0.15">
      <c r="A8" s="104"/>
      <c r="B8" s="39" t="s">
        <v>255</v>
      </c>
      <c r="C8" s="40" t="s">
        <v>80</v>
      </c>
      <c r="D8" s="63" t="s">
        <v>220</v>
      </c>
      <c r="E8" s="42">
        <v>30000</v>
      </c>
      <c r="F8" s="41" t="s">
        <v>47</v>
      </c>
      <c r="G8" s="49" t="s">
        <v>101</v>
      </c>
      <c r="H8" s="64" t="s">
        <v>109</v>
      </c>
      <c r="I8" s="20"/>
      <c r="J8" s="21"/>
    </row>
    <row r="9" spans="1:10" s="4" customFormat="1" ht="23.25" customHeight="1" x14ac:dyDescent="0.15">
      <c r="A9" s="104"/>
      <c r="B9" s="39" t="s">
        <v>255</v>
      </c>
      <c r="C9" s="40" t="s">
        <v>80</v>
      </c>
      <c r="D9" s="63" t="s">
        <v>267</v>
      </c>
      <c r="E9" s="42">
        <v>40000</v>
      </c>
      <c r="F9" s="41" t="s">
        <v>235</v>
      </c>
      <c r="G9" s="49" t="s">
        <v>238</v>
      </c>
      <c r="H9" s="64" t="s">
        <v>241</v>
      </c>
      <c r="I9" s="20"/>
      <c r="J9" s="21"/>
    </row>
    <row r="10" spans="1:10" s="4" customFormat="1" ht="23.25" customHeight="1" x14ac:dyDescent="0.15">
      <c r="A10" s="104"/>
      <c r="B10" s="39" t="s">
        <v>256</v>
      </c>
      <c r="C10" s="40" t="s">
        <v>80</v>
      </c>
      <c r="D10" s="63" t="s">
        <v>267</v>
      </c>
      <c r="E10" s="42">
        <v>26000</v>
      </c>
      <c r="F10" s="41" t="s">
        <v>235</v>
      </c>
      <c r="G10" s="49" t="s">
        <v>99</v>
      </c>
      <c r="H10" s="64" t="s">
        <v>107</v>
      </c>
      <c r="I10" s="20"/>
      <c r="J10" s="21"/>
    </row>
    <row r="11" spans="1:10" s="4" customFormat="1" ht="23.25" customHeight="1" x14ac:dyDescent="0.15">
      <c r="A11" s="104"/>
      <c r="B11" s="39" t="s">
        <v>256</v>
      </c>
      <c r="C11" s="40" t="s">
        <v>80</v>
      </c>
      <c r="D11" s="63" t="s">
        <v>244</v>
      </c>
      <c r="E11" s="42">
        <v>26000</v>
      </c>
      <c r="F11" s="41" t="s">
        <v>235</v>
      </c>
      <c r="G11" s="49" t="s">
        <v>99</v>
      </c>
      <c r="H11" s="64" t="s">
        <v>107</v>
      </c>
      <c r="I11" s="20"/>
      <c r="J11" s="21"/>
    </row>
    <row r="12" spans="1:10" s="4" customFormat="1" ht="23.25" customHeight="1" x14ac:dyDescent="0.15">
      <c r="A12" s="104"/>
      <c r="B12" s="39" t="s">
        <v>256</v>
      </c>
      <c r="C12" s="40" t="s">
        <v>80</v>
      </c>
      <c r="D12" s="63" t="s">
        <v>267</v>
      </c>
      <c r="E12" s="42">
        <v>40000</v>
      </c>
      <c r="F12" s="41" t="s">
        <v>235</v>
      </c>
      <c r="G12" s="49" t="s">
        <v>238</v>
      </c>
      <c r="H12" s="64" t="s">
        <v>241</v>
      </c>
      <c r="I12" s="20"/>
      <c r="J12" s="21"/>
    </row>
    <row r="13" spans="1:10" s="4" customFormat="1" ht="23.25" customHeight="1" x14ac:dyDescent="0.15">
      <c r="A13" s="104"/>
      <c r="B13" s="39" t="s">
        <v>256</v>
      </c>
      <c r="C13" s="40" t="s">
        <v>80</v>
      </c>
      <c r="D13" s="63" t="s">
        <v>245</v>
      </c>
      <c r="E13" s="42">
        <v>40000</v>
      </c>
      <c r="F13" s="41" t="s">
        <v>47</v>
      </c>
      <c r="G13" s="49" t="s">
        <v>238</v>
      </c>
      <c r="H13" s="64" t="s">
        <v>241</v>
      </c>
      <c r="I13" s="20"/>
      <c r="J13" s="21"/>
    </row>
    <row r="14" spans="1:10" s="4" customFormat="1" ht="23.25" customHeight="1" x14ac:dyDescent="0.15">
      <c r="A14" s="104"/>
      <c r="B14" s="39" t="s">
        <v>256</v>
      </c>
      <c r="C14" s="40" t="s">
        <v>80</v>
      </c>
      <c r="D14" s="63" t="s">
        <v>246</v>
      </c>
      <c r="E14" s="42">
        <v>117400</v>
      </c>
      <c r="F14" s="41" t="s">
        <v>47</v>
      </c>
      <c r="G14" s="49" t="s">
        <v>77</v>
      </c>
      <c r="H14" s="64" t="s">
        <v>71</v>
      </c>
      <c r="I14" s="20"/>
      <c r="J14" s="21"/>
    </row>
    <row r="15" spans="1:10" s="4" customFormat="1" ht="23.25" customHeight="1" x14ac:dyDescent="0.15">
      <c r="A15" s="104"/>
      <c r="B15" s="39" t="s">
        <v>257</v>
      </c>
      <c r="C15" s="40" t="s">
        <v>80</v>
      </c>
      <c r="D15" s="63" t="s">
        <v>247</v>
      </c>
      <c r="E15" s="42">
        <v>172000</v>
      </c>
      <c r="F15" s="41" t="s">
        <v>47</v>
      </c>
      <c r="G15" s="49" t="s">
        <v>269</v>
      </c>
      <c r="H15" s="64" t="s">
        <v>270</v>
      </c>
      <c r="I15" s="20"/>
      <c r="J15" s="21"/>
    </row>
    <row r="16" spans="1:10" s="4" customFormat="1" ht="23.25" customHeight="1" x14ac:dyDescent="0.15">
      <c r="A16" s="104"/>
      <c r="B16" s="39" t="s">
        <v>258</v>
      </c>
      <c r="C16" s="40" t="s">
        <v>80</v>
      </c>
      <c r="D16" s="63" t="s">
        <v>248</v>
      </c>
      <c r="E16" s="42">
        <v>188000</v>
      </c>
      <c r="F16" s="41" t="s">
        <v>47</v>
      </c>
      <c r="G16" s="49" t="s">
        <v>136</v>
      </c>
      <c r="H16" s="64" t="s">
        <v>143</v>
      </c>
      <c r="I16" s="20"/>
      <c r="J16" s="21"/>
    </row>
    <row r="17" spans="1:10" s="4" customFormat="1" ht="23.25" customHeight="1" x14ac:dyDescent="0.15">
      <c r="A17" s="104"/>
      <c r="B17" s="39" t="s">
        <v>259</v>
      </c>
      <c r="C17" s="40" t="s">
        <v>80</v>
      </c>
      <c r="D17" s="63" t="s">
        <v>249</v>
      </c>
      <c r="E17" s="42">
        <v>41400</v>
      </c>
      <c r="F17" s="41" t="s">
        <v>47</v>
      </c>
      <c r="G17" s="49" t="s">
        <v>99</v>
      </c>
      <c r="H17" s="64" t="s">
        <v>107</v>
      </c>
      <c r="I17" s="20"/>
      <c r="J17" s="21"/>
    </row>
    <row r="18" spans="1:10" s="4" customFormat="1" ht="23.25" customHeight="1" x14ac:dyDescent="0.15">
      <c r="A18" s="104"/>
      <c r="B18" s="39" t="s">
        <v>260</v>
      </c>
      <c r="C18" s="40" t="s">
        <v>80</v>
      </c>
      <c r="D18" s="63" t="s">
        <v>250</v>
      </c>
      <c r="E18" s="42">
        <v>127000</v>
      </c>
      <c r="F18" s="41" t="s">
        <v>47</v>
      </c>
      <c r="G18" s="49" t="s">
        <v>137</v>
      </c>
      <c r="H18" s="64" t="s">
        <v>144</v>
      </c>
      <c r="I18" s="20"/>
      <c r="J18" s="21"/>
    </row>
    <row r="19" spans="1:10" s="4" customFormat="1" ht="23.25" customHeight="1" x14ac:dyDescent="0.15">
      <c r="A19" s="104"/>
      <c r="B19" s="39" t="s">
        <v>261</v>
      </c>
      <c r="C19" s="40" t="s">
        <v>80</v>
      </c>
      <c r="D19" s="63" t="s">
        <v>251</v>
      </c>
      <c r="E19" s="42">
        <v>448240</v>
      </c>
      <c r="F19" s="41" t="s">
        <v>235</v>
      </c>
      <c r="G19" s="49" t="s">
        <v>237</v>
      </c>
      <c r="H19" s="64" t="s">
        <v>240</v>
      </c>
      <c r="I19" s="20"/>
      <c r="J19" s="21"/>
    </row>
    <row r="20" spans="1:10" s="4" customFormat="1" ht="23.25" customHeight="1" x14ac:dyDescent="0.15">
      <c r="A20" s="104"/>
      <c r="B20" s="39" t="s">
        <v>262</v>
      </c>
      <c r="C20" s="40" t="s">
        <v>80</v>
      </c>
      <c r="D20" s="63" t="s">
        <v>252</v>
      </c>
      <c r="E20" s="42">
        <v>28000</v>
      </c>
      <c r="F20" s="41" t="s">
        <v>235</v>
      </c>
      <c r="G20" s="49" t="s">
        <v>99</v>
      </c>
      <c r="H20" s="64" t="s">
        <v>107</v>
      </c>
      <c r="I20" s="20"/>
      <c r="J20" s="21"/>
    </row>
    <row r="21" spans="1:10" s="4" customFormat="1" ht="23.25" customHeight="1" x14ac:dyDescent="0.15">
      <c r="A21" s="104"/>
      <c r="B21" s="39" t="s">
        <v>262</v>
      </c>
      <c r="C21" s="40" t="s">
        <v>80</v>
      </c>
      <c r="D21" s="63" t="s">
        <v>252</v>
      </c>
      <c r="E21" s="42">
        <v>40000</v>
      </c>
      <c r="F21" s="41" t="s">
        <v>235</v>
      </c>
      <c r="G21" s="49" t="s">
        <v>238</v>
      </c>
      <c r="H21" s="64" t="s">
        <v>241</v>
      </c>
      <c r="I21" s="20"/>
      <c r="J21" s="21"/>
    </row>
    <row r="22" spans="1:10" s="4" customFormat="1" ht="23.25" customHeight="1" x14ac:dyDescent="0.15">
      <c r="A22" s="104"/>
      <c r="B22" s="39" t="s">
        <v>263</v>
      </c>
      <c r="C22" s="40" t="s">
        <v>80</v>
      </c>
      <c r="D22" s="63" t="s">
        <v>252</v>
      </c>
      <c r="E22" s="42">
        <v>28000</v>
      </c>
      <c r="F22" s="41" t="s">
        <v>235</v>
      </c>
      <c r="G22" s="49" t="s">
        <v>99</v>
      </c>
      <c r="H22" s="64" t="s">
        <v>107</v>
      </c>
      <c r="I22" s="20"/>
      <c r="J22" s="21"/>
    </row>
    <row r="23" spans="1:10" s="4" customFormat="1" ht="23.25" customHeight="1" x14ac:dyDescent="0.15">
      <c r="A23" s="104"/>
      <c r="B23" s="39" t="s">
        <v>263</v>
      </c>
      <c r="C23" s="40" t="s">
        <v>80</v>
      </c>
      <c r="D23" s="63" t="s">
        <v>252</v>
      </c>
      <c r="E23" s="42">
        <v>40000</v>
      </c>
      <c r="F23" s="41" t="s">
        <v>235</v>
      </c>
      <c r="G23" s="49" t="s">
        <v>238</v>
      </c>
      <c r="H23" s="64" t="s">
        <v>241</v>
      </c>
      <c r="I23" s="20"/>
      <c r="J23" s="21"/>
    </row>
    <row r="24" spans="1:10" s="4" customFormat="1" ht="23.25" customHeight="1" x14ac:dyDescent="0.15">
      <c r="A24" s="104"/>
      <c r="B24" s="39" t="s">
        <v>264</v>
      </c>
      <c r="C24" s="40" t="s">
        <v>80</v>
      </c>
      <c r="D24" s="63" t="s">
        <v>252</v>
      </c>
      <c r="E24" s="42">
        <v>28000</v>
      </c>
      <c r="F24" s="41" t="s">
        <v>235</v>
      </c>
      <c r="G24" s="49" t="s">
        <v>99</v>
      </c>
      <c r="H24" s="64" t="s">
        <v>107</v>
      </c>
      <c r="I24" s="20"/>
      <c r="J24" s="21"/>
    </row>
    <row r="25" spans="1:10" s="4" customFormat="1" ht="23.25" customHeight="1" x14ac:dyDescent="0.15">
      <c r="A25" s="104"/>
      <c r="B25" s="39" t="s">
        <v>264</v>
      </c>
      <c r="C25" s="40" t="s">
        <v>80</v>
      </c>
      <c r="D25" s="63" t="s">
        <v>252</v>
      </c>
      <c r="E25" s="42">
        <v>40000</v>
      </c>
      <c r="F25" s="41" t="s">
        <v>235</v>
      </c>
      <c r="G25" s="49" t="s">
        <v>238</v>
      </c>
      <c r="H25" s="64" t="s">
        <v>241</v>
      </c>
      <c r="I25" s="20"/>
      <c r="J25" s="21"/>
    </row>
    <row r="26" spans="1:10" s="4" customFormat="1" ht="23.25" customHeight="1" x14ac:dyDescent="0.15">
      <c r="A26" s="104"/>
      <c r="B26" s="39" t="s">
        <v>265</v>
      </c>
      <c r="C26" s="40" t="s">
        <v>80</v>
      </c>
      <c r="D26" s="63" t="s">
        <v>252</v>
      </c>
      <c r="E26" s="42">
        <v>15200</v>
      </c>
      <c r="F26" s="41" t="s">
        <v>235</v>
      </c>
      <c r="G26" s="49" t="s">
        <v>99</v>
      </c>
      <c r="H26" s="64" t="s">
        <v>107</v>
      </c>
      <c r="I26" s="20"/>
      <c r="J26" s="21"/>
    </row>
    <row r="27" spans="1:10" s="4" customFormat="1" ht="23.25" customHeight="1" x14ac:dyDescent="0.15">
      <c r="A27" s="104"/>
      <c r="B27" s="39" t="s">
        <v>265</v>
      </c>
      <c r="C27" s="40" t="s">
        <v>80</v>
      </c>
      <c r="D27" s="63" t="s">
        <v>252</v>
      </c>
      <c r="E27" s="42">
        <v>16000</v>
      </c>
      <c r="F27" s="41" t="s">
        <v>235</v>
      </c>
      <c r="G27" s="49" t="s">
        <v>238</v>
      </c>
      <c r="H27" s="64" t="s">
        <v>241</v>
      </c>
      <c r="I27" s="20"/>
      <c r="J27" s="21"/>
    </row>
    <row r="28" spans="1:10" s="4" customFormat="1" ht="23.25" customHeight="1" x14ac:dyDescent="0.15">
      <c r="A28" s="104"/>
      <c r="B28" s="39" t="s">
        <v>265</v>
      </c>
      <c r="C28" s="40" t="s">
        <v>80</v>
      </c>
      <c r="D28" s="63" t="s">
        <v>252</v>
      </c>
      <c r="E28" s="42">
        <v>28000</v>
      </c>
      <c r="F28" s="41" t="s">
        <v>235</v>
      </c>
      <c r="G28" s="49" t="s">
        <v>99</v>
      </c>
      <c r="H28" s="64" t="s">
        <v>107</v>
      </c>
      <c r="I28" s="20"/>
      <c r="J28" s="21"/>
    </row>
    <row r="29" spans="1:10" s="4" customFormat="1" ht="23.25" customHeight="1" x14ac:dyDescent="0.15">
      <c r="A29" s="104"/>
      <c r="B29" s="39" t="s">
        <v>265</v>
      </c>
      <c r="C29" s="40" t="s">
        <v>80</v>
      </c>
      <c r="D29" s="63" t="s">
        <v>252</v>
      </c>
      <c r="E29" s="42">
        <v>40000</v>
      </c>
      <c r="F29" s="41" t="s">
        <v>235</v>
      </c>
      <c r="G29" s="49" t="s">
        <v>238</v>
      </c>
      <c r="H29" s="64" t="s">
        <v>241</v>
      </c>
      <c r="I29" s="20"/>
      <c r="J29" s="21"/>
    </row>
    <row r="30" spans="1:10" s="4" customFormat="1" ht="23.25" customHeight="1" x14ac:dyDescent="0.15">
      <c r="A30" s="104"/>
      <c r="B30" s="39" t="s">
        <v>265</v>
      </c>
      <c r="C30" s="40" t="s">
        <v>80</v>
      </c>
      <c r="D30" s="63" t="s">
        <v>253</v>
      </c>
      <c r="E30" s="42">
        <v>116900</v>
      </c>
      <c r="F30" s="41" t="s">
        <v>47</v>
      </c>
      <c r="G30" s="49" t="s">
        <v>77</v>
      </c>
      <c r="H30" s="64" t="s">
        <v>71</v>
      </c>
      <c r="I30" s="20"/>
      <c r="J30" s="21"/>
    </row>
    <row r="31" spans="1:10" s="4" customFormat="1" ht="23.25" customHeight="1" x14ac:dyDescent="0.15">
      <c r="A31" s="104"/>
      <c r="B31" s="39" t="s">
        <v>266</v>
      </c>
      <c r="C31" s="40" t="s">
        <v>80</v>
      </c>
      <c r="D31" s="63" t="s">
        <v>254</v>
      </c>
      <c r="E31" s="42">
        <v>91000</v>
      </c>
      <c r="F31" s="41" t="s">
        <v>47</v>
      </c>
      <c r="G31" s="49" t="s">
        <v>77</v>
      </c>
      <c r="H31" s="64" t="s">
        <v>71</v>
      </c>
      <c r="I31" s="20"/>
      <c r="J31" s="21"/>
    </row>
    <row r="32" spans="1:10" s="4" customFormat="1" ht="23.25" customHeight="1" x14ac:dyDescent="0.15">
      <c r="A32" s="105"/>
      <c r="B32" s="29"/>
      <c r="C32" s="30"/>
      <c r="D32" s="31" t="s">
        <v>271</v>
      </c>
      <c r="E32" s="32">
        <f>SUM(E5:E31)</f>
        <v>1899140</v>
      </c>
      <c r="F32" s="33"/>
      <c r="G32" s="33"/>
      <c r="H32" s="33"/>
      <c r="I32" s="34">
        <f>E32/E4</f>
        <v>1</v>
      </c>
      <c r="J32" s="35"/>
    </row>
    <row r="33" spans="1:10" s="4" customFormat="1" ht="23.25" customHeight="1" x14ac:dyDescent="0.15">
      <c r="A33" s="106" t="s">
        <v>38</v>
      </c>
      <c r="B33" s="26"/>
      <c r="C33" s="40"/>
      <c r="D33" s="27"/>
      <c r="E33" s="28"/>
      <c r="F33" s="25"/>
      <c r="G33" s="50"/>
      <c r="H33" s="43"/>
      <c r="I33" s="22"/>
      <c r="J33" s="23"/>
    </row>
    <row r="34" spans="1:10" s="4" customFormat="1" ht="23.25" customHeight="1" x14ac:dyDescent="0.15">
      <c r="A34" s="107"/>
      <c r="B34" s="26"/>
      <c r="C34" s="25"/>
      <c r="D34" s="27"/>
      <c r="E34" s="28"/>
      <c r="F34" s="25"/>
      <c r="G34" s="50"/>
      <c r="H34" s="43"/>
      <c r="I34" s="22"/>
      <c r="J34" s="23"/>
    </row>
    <row r="35" spans="1:10" s="4" customFormat="1" ht="23.25" customHeight="1" x14ac:dyDescent="0.15">
      <c r="A35" s="108"/>
      <c r="B35" s="29"/>
      <c r="C35" s="30"/>
      <c r="D35" s="31" t="s">
        <v>48</v>
      </c>
      <c r="E35" s="36">
        <f>SUM(E33:E34)</f>
        <v>0</v>
      </c>
      <c r="F35" s="33"/>
      <c r="G35" s="33"/>
      <c r="H35" s="33"/>
      <c r="I35" s="34">
        <f>E35/E4</f>
        <v>0</v>
      </c>
      <c r="J35" s="35"/>
    </row>
    <row r="36" spans="1:10" s="4" customFormat="1" ht="23.25" customHeight="1" x14ac:dyDescent="0.15">
      <c r="A36" s="106" t="s">
        <v>43</v>
      </c>
      <c r="B36" s="39"/>
      <c r="C36" s="40"/>
      <c r="D36" s="63"/>
      <c r="E36" s="42"/>
      <c r="F36" s="40"/>
      <c r="G36" s="49"/>
      <c r="H36" s="45"/>
      <c r="I36" s="24"/>
      <c r="J36" s="23"/>
    </row>
    <row r="37" spans="1:10" s="4" customFormat="1" ht="23.25" customHeight="1" x14ac:dyDescent="0.15">
      <c r="A37" s="107"/>
      <c r="B37" s="39"/>
      <c r="C37" s="40"/>
      <c r="D37" s="63"/>
      <c r="E37" s="42"/>
      <c r="F37" s="40"/>
      <c r="G37" s="49"/>
      <c r="H37" s="45"/>
      <c r="I37" s="24"/>
      <c r="J37" s="23"/>
    </row>
    <row r="38" spans="1:10" s="4" customFormat="1" ht="23.25" customHeight="1" x14ac:dyDescent="0.15">
      <c r="A38" s="108"/>
      <c r="B38" s="29"/>
      <c r="C38" s="37"/>
      <c r="D38" s="31" t="s">
        <v>48</v>
      </c>
      <c r="E38" s="36">
        <f>SUM(E36:E37)</f>
        <v>0</v>
      </c>
      <c r="F38" s="33"/>
      <c r="G38" s="33"/>
      <c r="H38" s="33"/>
      <c r="I38" s="34">
        <f>E38/E4</f>
        <v>0</v>
      </c>
      <c r="J38" s="38"/>
    </row>
  </sheetData>
  <mergeCells count="4">
    <mergeCell ref="A1:J1"/>
    <mergeCell ref="A5:A32"/>
    <mergeCell ref="A33:A35"/>
    <mergeCell ref="A36:A3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216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217</v>
      </c>
      <c r="B2" s="44"/>
      <c r="C2" s="9"/>
      <c r="D2" s="10"/>
      <c r="F2" s="73"/>
      <c r="G2" s="46"/>
      <c r="H2" s="73"/>
      <c r="I2" s="73"/>
      <c r="J2" s="73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1291720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3" t="s">
        <v>37</v>
      </c>
      <c r="B5" s="39" t="s">
        <v>228</v>
      </c>
      <c r="C5" s="40" t="s">
        <v>80</v>
      </c>
      <c r="D5" s="63" t="s">
        <v>218</v>
      </c>
      <c r="E5" s="42">
        <v>172000</v>
      </c>
      <c r="F5" s="41" t="s">
        <v>47</v>
      </c>
      <c r="G5" s="49" t="s">
        <v>182</v>
      </c>
      <c r="H5" s="64" t="s">
        <v>190</v>
      </c>
      <c r="I5" s="20"/>
      <c r="J5" s="21"/>
    </row>
    <row r="6" spans="1:10" s="4" customFormat="1" ht="23.25" customHeight="1" x14ac:dyDescent="0.15">
      <c r="A6" s="104"/>
      <c r="B6" s="39" t="s">
        <v>229</v>
      </c>
      <c r="C6" s="40" t="s">
        <v>80</v>
      </c>
      <c r="D6" s="63" t="s">
        <v>219</v>
      </c>
      <c r="E6" s="42">
        <v>96000</v>
      </c>
      <c r="F6" s="41" t="s">
        <v>47</v>
      </c>
      <c r="G6" s="49" t="s">
        <v>97</v>
      </c>
      <c r="H6" s="64" t="s">
        <v>105</v>
      </c>
      <c r="I6" s="20"/>
      <c r="J6" s="21"/>
    </row>
    <row r="7" spans="1:10" s="4" customFormat="1" ht="23.25" customHeight="1" x14ac:dyDescent="0.15">
      <c r="A7" s="104"/>
      <c r="B7" s="39" t="s">
        <v>230</v>
      </c>
      <c r="C7" s="40" t="s">
        <v>80</v>
      </c>
      <c r="D7" s="63" t="s">
        <v>220</v>
      </c>
      <c r="E7" s="42">
        <v>100000</v>
      </c>
      <c r="F7" s="41" t="s">
        <v>47</v>
      </c>
      <c r="G7" s="49" t="s">
        <v>136</v>
      </c>
      <c r="H7" s="64" t="s">
        <v>143</v>
      </c>
      <c r="I7" s="20"/>
      <c r="J7" s="21"/>
    </row>
    <row r="8" spans="1:10" s="4" customFormat="1" ht="23.25" customHeight="1" x14ac:dyDescent="0.15">
      <c r="A8" s="104"/>
      <c r="B8" s="39" t="s">
        <v>231</v>
      </c>
      <c r="C8" s="40" t="s">
        <v>80</v>
      </c>
      <c r="D8" s="63" t="s">
        <v>221</v>
      </c>
      <c r="E8" s="42">
        <v>42620</v>
      </c>
      <c r="F8" s="41" t="s">
        <v>47</v>
      </c>
      <c r="G8" s="49" t="s">
        <v>236</v>
      </c>
      <c r="H8" s="64" t="s">
        <v>239</v>
      </c>
      <c r="I8" s="20"/>
      <c r="J8" s="21"/>
    </row>
    <row r="9" spans="1:10" s="4" customFormat="1" ht="23.25" customHeight="1" x14ac:dyDescent="0.15">
      <c r="A9" s="104"/>
      <c r="B9" s="39" t="s">
        <v>232</v>
      </c>
      <c r="C9" s="40" t="s">
        <v>80</v>
      </c>
      <c r="D9" s="63" t="s">
        <v>222</v>
      </c>
      <c r="E9" s="42">
        <v>24450</v>
      </c>
      <c r="F9" s="41" t="s">
        <v>47</v>
      </c>
      <c r="G9" s="49" t="s">
        <v>236</v>
      </c>
      <c r="H9" s="64" t="s">
        <v>239</v>
      </c>
      <c r="I9" s="20"/>
      <c r="J9" s="21"/>
    </row>
    <row r="10" spans="1:10" s="4" customFormat="1" ht="23.25" customHeight="1" x14ac:dyDescent="0.15">
      <c r="A10" s="104"/>
      <c r="B10" s="39" t="s">
        <v>232</v>
      </c>
      <c r="C10" s="40" t="s">
        <v>80</v>
      </c>
      <c r="D10" s="63" t="s">
        <v>223</v>
      </c>
      <c r="E10" s="42">
        <v>47550</v>
      </c>
      <c r="F10" s="41" t="s">
        <v>47</v>
      </c>
      <c r="G10" s="49" t="s">
        <v>99</v>
      </c>
      <c r="H10" s="64" t="s">
        <v>107</v>
      </c>
      <c r="I10" s="20"/>
      <c r="J10" s="21"/>
    </row>
    <row r="11" spans="1:10" s="4" customFormat="1" ht="23.25" customHeight="1" x14ac:dyDescent="0.15">
      <c r="A11" s="104"/>
      <c r="B11" s="39" t="s">
        <v>232</v>
      </c>
      <c r="C11" s="40" t="s">
        <v>80</v>
      </c>
      <c r="D11" s="63" t="s">
        <v>224</v>
      </c>
      <c r="E11" s="42">
        <v>130000</v>
      </c>
      <c r="F11" s="41" t="s">
        <v>47</v>
      </c>
      <c r="G11" s="49" t="s">
        <v>97</v>
      </c>
      <c r="H11" s="64" t="s">
        <v>105</v>
      </c>
      <c r="I11" s="20"/>
      <c r="J11" s="21"/>
    </row>
    <row r="12" spans="1:10" s="4" customFormat="1" ht="23.25" customHeight="1" x14ac:dyDescent="0.15">
      <c r="A12" s="104"/>
      <c r="B12" s="39" t="s">
        <v>233</v>
      </c>
      <c r="C12" s="40" t="s">
        <v>80</v>
      </c>
      <c r="D12" s="63" t="s">
        <v>225</v>
      </c>
      <c r="E12" s="42">
        <v>120000</v>
      </c>
      <c r="F12" s="41" t="s">
        <v>47</v>
      </c>
      <c r="G12" s="49" t="s">
        <v>77</v>
      </c>
      <c r="H12" s="64" t="s">
        <v>71</v>
      </c>
      <c r="I12" s="20"/>
      <c r="J12" s="21"/>
    </row>
    <row r="13" spans="1:10" s="4" customFormat="1" ht="23.25" customHeight="1" x14ac:dyDescent="0.15">
      <c r="A13" s="104"/>
      <c r="B13" s="39" t="s">
        <v>233</v>
      </c>
      <c r="C13" s="40" t="s">
        <v>80</v>
      </c>
      <c r="D13" s="63" t="s">
        <v>226</v>
      </c>
      <c r="E13" s="42">
        <v>493100</v>
      </c>
      <c r="F13" s="41" t="s">
        <v>235</v>
      </c>
      <c r="G13" s="49" t="s">
        <v>237</v>
      </c>
      <c r="H13" s="64" t="s">
        <v>240</v>
      </c>
      <c r="I13" s="20"/>
      <c r="J13" s="21"/>
    </row>
    <row r="14" spans="1:10" s="4" customFormat="1" ht="23.25" customHeight="1" x14ac:dyDescent="0.15">
      <c r="A14" s="104"/>
      <c r="B14" s="39" t="s">
        <v>234</v>
      </c>
      <c r="C14" s="40" t="s">
        <v>80</v>
      </c>
      <c r="D14" s="63" t="s">
        <v>227</v>
      </c>
      <c r="E14" s="42">
        <v>26000</v>
      </c>
      <c r="F14" s="41" t="s">
        <v>235</v>
      </c>
      <c r="G14" s="49" t="s">
        <v>99</v>
      </c>
      <c r="H14" s="64" t="s">
        <v>107</v>
      </c>
      <c r="I14" s="20"/>
      <c r="J14" s="21"/>
    </row>
    <row r="15" spans="1:10" s="4" customFormat="1" ht="23.25" customHeight="1" x14ac:dyDescent="0.15">
      <c r="A15" s="104"/>
      <c r="B15" s="39" t="s">
        <v>234</v>
      </c>
      <c r="C15" s="40" t="s">
        <v>80</v>
      </c>
      <c r="D15" s="63" t="s">
        <v>227</v>
      </c>
      <c r="E15" s="42">
        <v>40000</v>
      </c>
      <c r="F15" s="41" t="s">
        <v>235</v>
      </c>
      <c r="G15" s="49" t="s">
        <v>238</v>
      </c>
      <c r="H15" s="64" t="s">
        <v>241</v>
      </c>
      <c r="I15" s="20"/>
      <c r="J15" s="21"/>
    </row>
    <row r="16" spans="1:10" s="4" customFormat="1" ht="23.25" customHeight="1" x14ac:dyDescent="0.15">
      <c r="A16" s="105"/>
      <c r="B16" s="29"/>
      <c r="C16" s="30"/>
      <c r="D16" s="31" t="s">
        <v>193</v>
      </c>
      <c r="E16" s="32">
        <f>SUM(E5:E15)</f>
        <v>1291720</v>
      </c>
      <c r="F16" s="33"/>
      <c r="G16" s="33"/>
      <c r="H16" s="33"/>
      <c r="I16" s="34">
        <f>E16/E4</f>
        <v>1</v>
      </c>
      <c r="J16" s="35"/>
    </row>
    <row r="17" spans="1:10" s="4" customFormat="1" ht="23.25" customHeight="1" x14ac:dyDescent="0.15">
      <c r="A17" s="106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7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8"/>
      <c r="B19" s="29"/>
      <c r="C19" s="30"/>
      <c r="D19" s="31" t="s">
        <v>48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6" t="s">
        <v>43</v>
      </c>
      <c r="B20" s="39"/>
      <c r="C20" s="40"/>
      <c r="D20" s="63"/>
      <c r="E20" s="42"/>
      <c r="F20" s="40"/>
      <c r="G20" s="49"/>
      <c r="H20" s="45"/>
      <c r="I20" s="24"/>
      <c r="J20" s="23"/>
    </row>
    <row r="21" spans="1:10" s="4" customFormat="1" ht="23.25" customHeight="1" x14ac:dyDescent="0.15">
      <c r="A21" s="107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8"/>
      <c r="B22" s="29"/>
      <c r="C22" s="37"/>
      <c r="D22" s="31" t="s">
        <v>48</v>
      </c>
      <c r="E22" s="36">
        <f>SUM(E20:E21)</f>
        <v>0</v>
      </c>
      <c r="F22" s="33"/>
      <c r="G22" s="33"/>
      <c r="H22" s="33"/>
      <c r="I22" s="34">
        <f>E22/E4</f>
        <v>0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196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197</v>
      </c>
      <c r="B2" s="44"/>
      <c r="C2" s="9"/>
      <c r="D2" s="10"/>
      <c r="F2" s="72"/>
      <c r="G2" s="46"/>
      <c r="H2" s="72"/>
      <c r="I2" s="72"/>
      <c r="J2" s="72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1980800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3" t="s">
        <v>37</v>
      </c>
      <c r="B5" s="39" t="s">
        <v>206</v>
      </c>
      <c r="C5" s="40" t="s">
        <v>45</v>
      </c>
      <c r="D5" s="63" t="s">
        <v>181</v>
      </c>
      <c r="E5" s="42">
        <v>116000</v>
      </c>
      <c r="F5" s="41" t="s">
        <v>47</v>
      </c>
      <c r="G5" s="49" t="s">
        <v>77</v>
      </c>
      <c r="H5" s="64" t="s">
        <v>71</v>
      </c>
      <c r="I5" s="20"/>
      <c r="J5" s="21"/>
    </row>
    <row r="6" spans="1:10" s="4" customFormat="1" ht="23.25" customHeight="1" x14ac:dyDescent="0.15">
      <c r="A6" s="104"/>
      <c r="B6" s="39" t="s">
        <v>207</v>
      </c>
      <c r="C6" s="40" t="s">
        <v>45</v>
      </c>
      <c r="D6" s="63" t="s">
        <v>85</v>
      </c>
      <c r="E6" s="42">
        <v>338000</v>
      </c>
      <c r="F6" s="41" t="s">
        <v>47</v>
      </c>
      <c r="G6" s="49" t="s">
        <v>160</v>
      </c>
      <c r="H6" s="64" t="s">
        <v>165</v>
      </c>
      <c r="I6" s="20"/>
      <c r="J6" s="21"/>
    </row>
    <row r="7" spans="1:10" s="4" customFormat="1" ht="23.25" customHeight="1" x14ac:dyDescent="0.15">
      <c r="A7" s="104"/>
      <c r="B7" s="39" t="s">
        <v>208</v>
      </c>
      <c r="C7" s="40" t="s">
        <v>45</v>
      </c>
      <c r="D7" s="63" t="s">
        <v>199</v>
      </c>
      <c r="E7" s="42">
        <v>56800</v>
      </c>
      <c r="F7" s="41" t="s">
        <v>47</v>
      </c>
      <c r="G7" s="49" t="s">
        <v>44</v>
      </c>
      <c r="H7" s="64" t="s">
        <v>46</v>
      </c>
      <c r="I7" s="20"/>
      <c r="J7" s="21"/>
    </row>
    <row r="8" spans="1:10" s="4" customFormat="1" ht="23.25" customHeight="1" x14ac:dyDescent="0.15">
      <c r="A8" s="104"/>
      <c r="B8" s="39" t="s">
        <v>209</v>
      </c>
      <c r="C8" s="40" t="s">
        <v>45</v>
      </c>
      <c r="D8" s="63" t="s">
        <v>200</v>
      </c>
      <c r="E8" s="42">
        <v>100000</v>
      </c>
      <c r="F8" s="41" t="s">
        <v>47</v>
      </c>
      <c r="G8" s="49" t="s">
        <v>97</v>
      </c>
      <c r="H8" s="64" t="s">
        <v>105</v>
      </c>
      <c r="I8" s="20"/>
      <c r="J8" s="21"/>
    </row>
    <row r="9" spans="1:10" s="4" customFormat="1" ht="23.25" customHeight="1" x14ac:dyDescent="0.15">
      <c r="A9" s="104"/>
      <c r="B9" s="39" t="s">
        <v>209</v>
      </c>
      <c r="C9" s="40" t="s">
        <v>45</v>
      </c>
      <c r="D9" s="63" t="s">
        <v>201</v>
      </c>
      <c r="E9" s="42">
        <v>130000</v>
      </c>
      <c r="F9" s="41" t="s">
        <v>47</v>
      </c>
      <c r="G9" s="49" t="s">
        <v>78</v>
      </c>
      <c r="H9" s="64" t="s">
        <v>72</v>
      </c>
      <c r="I9" s="20"/>
      <c r="J9" s="21"/>
    </row>
    <row r="10" spans="1:10" s="4" customFormat="1" ht="23.25" customHeight="1" x14ac:dyDescent="0.15">
      <c r="A10" s="104"/>
      <c r="B10" s="39" t="s">
        <v>210</v>
      </c>
      <c r="C10" s="40" t="s">
        <v>45</v>
      </c>
      <c r="D10" s="63" t="s">
        <v>202</v>
      </c>
      <c r="E10" s="42">
        <v>134000</v>
      </c>
      <c r="F10" s="41" t="s">
        <v>47</v>
      </c>
      <c r="G10" s="49" t="s">
        <v>214</v>
      </c>
      <c r="H10" s="64" t="s">
        <v>215</v>
      </c>
      <c r="I10" s="20"/>
      <c r="J10" s="21"/>
    </row>
    <row r="11" spans="1:10" s="4" customFormat="1" ht="23.25" customHeight="1" x14ac:dyDescent="0.15">
      <c r="A11" s="104"/>
      <c r="B11" s="39" t="s">
        <v>211</v>
      </c>
      <c r="C11" s="40" t="s">
        <v>45</v>
      </c>
      <c r="D11" s="63" t="s">
        <v>203</v>
      </c>
      <c r="E11" s="42">
        <v>227000</v>
      </c>
      <c r="F11" s="41" t="s">
        <v>47</v>
      </c>
      <c r="G11" s="49" t="s">
        <v>157</v>
      </c>
      <c r="H11" s="64" t="s">
        <v>162</v>
      </c>
      <c r="I11" s="20"/>
      <c r="J11" s="21"/>
    </row>
    <row r="12" spans="1:10" s="4" customFormat="1" ht="23.25" customHeight="1" x14ac:dyDescent="0.15">
      <c r="A12" s="104"/>
      <c r="B12" s="39" t="s">
        <v>212</v>
      </c>
      <c r="C12" s="40" t="s">
        <v>45</v>
      </c>
      <c r="D12" s="63" t="s">
        <v>204</v>
      </c>
      <c r="E12" s="42">
        <v>321000</v>
      </c>
      <c r="F12" s="41" t="s">
        <v>47</v>
      </c>
      <c r="G12" s="49" t="s">
        <v>160</v>
      </c>
      <c r="H12" s="64" t="s">
        <v>165</v>
      </c>
      <c r="I12" s="20"/>
      <c r="J12" s="21"/>
    </row>
    <row r="13" spans="1:10" s="4" customFormat="1" ht="23.25" customHeight="1" x14ac:dyDescent="0.15">
      <c r="A13" s="104"/>
      <c r="B13" s="39" t="s">
        <v>213</v>
      </c>
      <c r="C13" s="40" t="s">
        <v>45</v>
      </c>
      <c r="D13" s="63" t="s">
        <v>205</v>
      </c>
      <c r="E13" s="42">
        <v>558000</v>
      </c>
      <c r="F13" s="41" t="s">
        <v>47</v>
      </c>
      <c r="G13" s="49" t="s">
        <v>101</v>
      </c>
      <c r="H13" s="64" t="s">
        <v>109</v>
      </c>
      <c r="I13" s="20"/>
      <c r="J13" s="21"/>
    </row>
    <row r="14" spans="1:10" s="4" customFormat="1" ht="23.25" customHeight="1" x14ac:dyDescent="0.15">
      <c r="A14" s="104"/>
      <c r="B14" s="39"/>
      <c r="C14" s="40"/>
      <c r="D14" s="63"/>
      <c r="E14" s="42"/>
      <c r="F14" s="41"/>
      <c r="G14" s="49"/>
      <c r="H14" s="64"/>
      <c r="I14" s="20"/>
      <c r="J14" s="21"/>
    </row>
    <row r="15" spans="1:10" s="4" customFormat="1" ht="23.25" customHeight="1" x14ac:dyDescent="0.15">
      <c r="A15" s="104"/>
      <c r="B15" s="39"/>
      <c r="C15" s="40"/>
      <c r="D15" s="63"/>
      <c r="E15" s="42"/>
      <c r="F15" s="41"/>
      <c r="G15" s="49"/>
      <c r="H15" s="64"/>
      <c r="I15" s="20"/>
      <c r="J15" s="21"/>
    </row>
    <row r="16" spans="1:10" s="4" customFormat="1" ht="23.25" customHeight="1" x14ac:dyDescent="0.15">
      <c r="A16" s="105"/>
      <c r="B16" s="29"/>
      <c r="C16" s="30"/>
      <c r="D16" s="31" t="s">
        <v>168</v>
      </c>
      <c r="E16" s="32">
        <f>SUM(E5:E15)</f>
        <v>1980800</v>
      </c>
      <c r="F16" s="33"/>
      <c r="G16" s="33"/>
      <c r="H16" s="33"/>
      <c r="I16" s="34">
        <f>E16/E4</f>
        <v>1</v>
      </c>
      <c r="J16" s="35"/>
    </row>
    <row r="17" spans="1:10" s="4" customFormat="1" ht="23.25" customHeight="1" x14ac:dyDescent="0.15">
      <c r="A17" s="106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7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8"/>
      <c r="B19" s="29"/>
      <c r="C19" s="30"/>
      <c r="D19" s="31" t="s">
        <v>48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6" t="s">
        <v>43</v>
      </c>
      <c r="B20" s="39"/>
      <c r="C20" s="40"/>
      <c r="D20" s="63"/>
      <c r="E20" s="42"/>
      <c r="F20" s="40"/>
      <c r="G20" s="49"/>
      <c r="H20" s="45"/>
      <c r="I20" s="24"/>
      <c r="J20" s="23"/>
    </row>
    <row r="21" spans="1:10" s="4" customFormat="1" ht="23.25" customHeight="1" x14ac:dyDescent="0.15">
      <c r="A21" s="107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8"/>
      <c r="B22" s="29"/>
      <c r="C22" s="37"/>
      <c r="D22" s="31" t="s">
        <v>48</v>
      </c>
      <c r="E22" s="36">
        <f>SUM(E20:E21)</f>
        <v>0</v>
      </c>
      <c r="F22" s="33"/>
      <c r="G22" s="33"/>
      <c r="H22" s="33"/>
      <c r="I22" s="34">
        <f>E22/E4</f>
        <v>0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169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198</v>
      </c>
      <c r="B2" s="44"/>
      <c r="C2" s="9"/>
      <c r="D2" s="10"/>
      <c r="F2" s="71"/>
      <c r="G2" s="46"/>
      <c r="H2" s="71"/>
      <c r="I2" s="71"/>
      <c r="J2" s="71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195</v>
      </c>
      <c r="E4" s="17">
        <f>E16+E19+E22</f>
        <v>2376010</v>
      </c>
      <c r="F4" s="18"/>
      <c r="G4" s="48"/>
      <c r="H4" s="18"/>
      <c r="I4" s="19">
        <f>I16+I19+I22</f>
        <v>1</v>
      </c>
      <c r="J4" s="17"/>
    </row>
    <row r="5" spans="1:10" s="4" customFormat="1" ht="23.25" customHeight="1" x14ac:dyDescent="0.15">
      <c r="A5" s="103" t="s">
        <v>37</v>
      </c>
      <c r="B5" s="39" t="s">
        <v>184</v>
      </c>
      <c r="C5" s="40" t="s">
        <v>81</v>
      </c>
      <c r="D5" s="63" t="s">
        <v>172</v>
      </c>
      <c r="E5" s="42">
        <v>74770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23.25" customHeight="1" x14ac:dyDescent="0.15">
      <c r="A6" s="104"/>
      <c r="B6" s="39" t="s">
        <v>185</v>
      </c>
      <c r="C6" s="40" t="s">
        <v>81</v>
      </c>
      <c r="D6" s="63" t="s">
        <v>173</v>
      </c>
      <c r="E6" s="42">
        <v>140000</v>
      </c>
      <c r="F6" s="41" t="s">
        <v>47</v>
      </c>
      <c r="G6" s="49" t="s">
        <v>182</v>
      </c>
      <c r="H6" s="64" t="s">
        <v>190</v>
      </c>
      <c r="I6" s="20"/>
      <c r="J6" s="21"/>
    </row>
    <row r="7" spans="1:10" s="4" customFormat="1" ht="23.25" customHeight="1" x14ac:dyDescent="0.15">
      <c r="A7" s="104"/>
      <c r="B7" s="39" t="s">
        <v>186</v>
      </c>
      <c r="C7" s="40" t="s">
        <v>81</v>
      </c>
      <c r="D7" s="63" t="s">
        <v>174</v>
      </c>
      <c r="E7" s="42">
        <v>116000</v>
      </c>
      <c r="F7" s="41" t="s">
        <v>47</v>
      </c>
      <c r="G7" s="49" t="s">
        <v>183</v>
      </c>
      <c r="H7" s="64" t="s">
        <v>191</v>
      </c>
      <c r="I7" s="20"/>
      <c r="J7" s="21"/>
    </row>
    <row r="8" spans="1:10" s="4" customFormat="1" ht="23.25" customHeight="1" x14ac:dyDescent="0.15">
      <c r="A8" s="104"/>
      <c r="B8" s="39" t="s">
        <v>187</v>
      </c>
      <c r="C8" s="40" t="s">
        <v>81</v>
      </c>
      <c r="D8" s="63" t="s">
        <v>175</v>
      </c>
      <c r="E8" s="42">
        <v>231000</v>
      </c>
      <c r="F8" s="41" t="s">
        <v>47</v>
      </c>
      <c r="G8" s="49" t="s">
        <v>137</v>
      </c>
      <c r="H8" s="64" t="s">
        <v>144</v>
      </c>
      <c r="I8" s="20"/>
      <c r="J8" s="21"/>
    </row>
    <row r="9" spans="1:10" s="4" customFormat="1" ht="23.25" customHeight="1" x14ac:dyDescent="0.15">
      <c r="A9" s="104"/>
      <c r="B9" s="39" t="s">
        <v>188</v>
      </c>
      <c r="C9" s="40" t="s">
        <v>81</v>
      </c>
      <c r="D9" s="63" t="s">
        <v>176</v>
      </c>
      <c r="E9" s="42">
        <v>72600</v>
      </c>
      <c r="F9" s="41" t="s">
        <v>47</v>
      </c>
      <c r="G9" s="49" t="s">
        <v>54</v>
      </c>
      <c r="H9" s="64" t="s">
        <v>55</v>
      </c>
      <c r="I9" s="20"/>
      <c r="J9" s="21"/>
    </row>
    <row r="10" spans="1:10" s="4" customFormat="1" ht="23.25" customHeight="1" x14ac:dyDescent="0.15">
      <c r="A10" s="104"/>
      <c r="B10" s="39" t="s">
        <v>188</v>
      </c>
      <c r="C10" s="40" t="s">
        <v>81</v>
      </c>
      <c r="D10" s="63" t="s">
        <v>176</v>
      </c>
      <c r="E10" s="42">
        <v>106410</v>
      </c>
      <c r="F10" s="41" t="s">
        <v>47</v>
      </c>
      <c r="G10" s="49" t="s">
        <v>44</v>
      </c>
      <c r="H10" s="64" t="s">
        <v>46</v>
      </c>
      <c r="I10" s="20"/>
      <c r="J10" s="21"/>
    </row>
    <row r="11" spans="1:10" s="4" customFormat="1" ht="23.25" customHeight="1" x14ac:dyDescent="0.15">
      <c r="A11" s="104"/>
      <c r="B11" s="39" t="s">
        <v>188</v>
      </c>
      <c r="C11" s="40" t="s">
        <v>81</v>
      </c>
      <c r="D11" s="63" t="s">
        <v>177</v>
      </c>
      <c r="E11" s="42">
        <v>986000</v>
      </c>
      <c r="F11" s="41" t="s">
        <v>47</v>
      </c>
      <c r="G11" s="49" t="s">
        <v>160</v>
      </c>
      <c r="H11" s="64" t="s">
        <v>165</v>
      </c>
      <c r="I11" s="20"/>
      <c r="J11" s="21"/>
    </row>
    <row r="12" spans="1:10" s="4" customFormat="1" ht="23.25" customHeight="1" x14ac:dyDescent="0.15">
      <c r="A12" s="104"/>
      <c r="B12" s="39" t="s">
        <v>189</v>
      </c>
      <c r="C12" s="40" t="s">
        <v>81</v>
      </c>
      <c r="D12" s="63" t="s">
        <v>178</v>
      </c>
      <c r="E12" s="42">
        <v>93430</v>
      </c>
      <c r="F12" s="41" t="s">
        <v>47</v>
      </c>
      <c r="G12" s="49" t="s">
        <v>44</v>
      </c>
      <c r="H12" s="64" t="s">
        <v>46</v>
      </c>
      <c r="I12" s="20"/>
      <c r="J12" s="21"/>
    </row>
    <row r="13" spans="1:10" s="4" customFormat="1" ht="23.25" customHeight="1" x14ac:dyDescent="0.15">
      <c r="A13" s="104"/>
      <c r="B13" s="39" t="s">
        <v>189</v>
      </c>
      <c r="C13" s="40" t="s">
        <v>81</v>
      </c>
      <c r="D13" s="63" t="s">
        <v>179</v>
      </c>
      <c r="E13" s="42">
        <v>250800</v>
      </c>
      <c r="F13" s="41" t="s">
        <v>47</v>
      </c>
      <c r="G13" s="49" t="s">
        <v>103</v>
      </c>
      <c r="H13" s="64" t="s">
        <v>111</v>
      </c>
      <c r="I13" s="20"/>
      <c r="J13" s="21"/>
    </row>
    <row r="14" spans="1:10" s="4" customFormat="1" ht="23.25" customHeight="1" x14ac:dyDescent="0.15">
      <c r="A14" s="104"/>
      <c r="B14" s="39">
        <v>44099</v>
      </c>
      <c r="C14" s="40" t="s">
        <v>81</v>
      </c>
      <c r="D14" s="63" t="s">
        <v>180</v>
      </c>
      <c r="E14" s="42">
        <v>132000</v>
      </c>
      <c r="F14" s="41" t="s">
        <v>47</v>
      </c>
      <c r="G14" s="49" t="s">
        <v>103</v>
      </c>
      <c r="H14" s="64" t="s">
        <v>111</v>
      </c>
      <c r="I14" s="20"/>
      <c r="J14" s="21"/>
    </row>
    <row r="15" spans="1:10" s="4" customFormat="1" ht="23.25" customHeight="1" x14ac:dyDescent="0.15">
      <c r="A15" s="104"/>
      <c r="B15" s="39">
        <v>44103</v>
      </c>
      <c r="C15" s="40" t="s">
        <v>81</v>
      </c>
      <c r="D15" s="63" t="s">
        <v>181</v>
      </c>
      <c r="E15" s="42">
        <v>116000</v>
      </c>
      <c r="F15" s="41" t="s">
        <v>47</v>
      </c>
      <c r="G15" s="49" t="s">
        <v>192</v>
      </c>
      <c r="H15" s="64" t="s">
        <v>71</v>
      </c>
      <c r="I15" s="20"/>
      <c r="J15" s="21"/>
    </row>
    <row r="16" spans="1:10" s="4" customFormat="1" ht="23.25" customHeight="1" x14ac:dyDescent="0.15">
      <c r="A16" s="105"/>
      <c r="B16" s="29"/>
      <c r="C16" s="30"/>
      <c r="D16" s="31" t="s">
        <v>193</v>
      </c>
      <c r="E16" s="32">
        <f>SUM(E5:E15)</f>
        <v>2319010</v>
      </c>
      <c r="F16" s="33"/>
      <c r="G16" s="33"/>
      <c r="H16" s="33"/>
      <c r="I16" s="34">
        <f>E16/E4</f>
        <v>0.9760102019772644</v>
      </c>
      <c r="J16" s="35"/>
    </row>
    <row r="17" spans="1:10" s="4" customFormat="1" ht="23.25" customHeight="1" x14ac:dyDescent="0.15">
      <c r="A17" s="106" t="s">
        <v>38</v>
      </c>
      <c r="B17" s="26"/>
      <c r="C17" s="40"/>
      <c r="D17" s="27"/>
      <c r="E17" s="28"/>
      <c r="F17" s="25"/>
      <c r="G17" s="50"/>
      <c r="H17" s="43"/>
      <c r="I17" s="22"/>
      <c r="J17" s="23"/>
    </row>
    <row r="18" spans="1:10" s="4" customFormat="1" ht="23.25" customHeight="1" x14ac:dyDescent="0.15">
      <c r="A18" s="107"/>
      <c r="B18" s="26"/>
      <c r="C18" s="25"/>
      <c r="D18" s="27"/>
      <c r="E18" s="28"/>
      <c r="F18" s="25"/>
      <c r="G18" s="50"/>
      <c r="H18" s="43"/>
      <c r="I18" s="22"/>
      <c r="J18" s="23"/>
    </row>
    <row r="19" spans="1:10" s="4" customFormat="1" ht="23.25" customHeight="1" x14ac:dyDescent="0.15">
      <c r="A19" s="108"/>
      <c r="B19" s="29"/>
      <c r="C19" s="30"/>
      <c r="D19" s="31" t="s">
        <v>53</v>
      </c>
      <c r="E19" s="36">
        <f>SUM(E17:E18)</f>
        <v>0</v>
      </c>
      <c r="F19" s="33"/>
      <c r="G19" s="33"/>
      <c r="H19" s="33"/>
      <c r="I19" s="34">
        <f>E19/E4</f>
        <v>0</v>
      </c>
      <c r="J19" s="35"/>
    </row>
    <row r="20" spans="1:10" s="4" customFormat="1" ht="23.25" customHeight="1" x14ac:dyDescent="0.15">
      <c r="A20" s="106" t="s">
        <v>43</v>
      </c>
      <c r="B20" s="39">
        <v>44099</v>
      </c>
      <c r="C20" s="40" t="s">
        <v>81</v>
      </c>
      <c r="D20" s="63" t="s">
        <v>170</v>
      </c>
      <c r="E20" s="42">
        <v>57000</v>
      </c>
      <c r="F20" s="40" t="s">
        <v>171</v>
      </c>
      <c r="G20" s="49" t="s">
        <v>99</v>
      </c>
      <c r="H20" s="45" t="s">
        <v>107</v>
      </c>
      <c r="I20" s="24"/>
      <c r="J20" s="23"/>
    </row>
    <row r="21" spans="1:10" s="4" customFormat="1" ht="23.25" customHeight="1" x14ac:dyDescent="0.15">
      <c r="A21" s="107"/>
      <c r="B21" s="39"/>
      <c r="C21" s="40"/>
      <c r="D21" s="63"/>
      <c r="E21" s="42"/>
      <c r="F21" s="40"/>
      <c r="G21" s="49"/>
      <c r="H21" s="45"/>
      <c r="I21" s="24"/>
      <c r="J21" s="23"/>
    </row>
    <row r="22" spans="1:10" s="4" customFormat="1" ht="23.25" customHeight="1" x14ac:dyDescent="0.15">
      <c r="A22" s="108"/>
      <c r="B22" s="29"/>
      <c r="C22" s="37"/>
      <c r="D22" s="31" t="s">
        <v>194</v>
      </c>
      <c r="E22" s="36">
        <f>SUM(E20:E21)</f>
        <v>57000</v>
      </c>
      <c r="F22" s="33"/>
      <c r="G22" s="33"/>
      <c r="H22" s="33"/>
      <c r="I22" s="34">
        <f>E22/E4</f>
        <v>2.3989798022735594E-2</v>
      </c>
      <c r="J22" s="38"/>
    </row>
  </sheetData>
  <mergeCells count="4">
    <mergeCell ref="A1:J1"/>
    <mergeCell ref="A5:A16"/>
    <mergeCell ref="A17:A19"/>
    <mergeCell ref="A20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146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147</v>
      </c>
      <c r="B2" s="44"/>
      <c r="C2" s="9"/>
      <c r="D2" s="10"/>
      <c r="F2" s="70"/>
      <c r="G2" s="46"/>
      <c r="H2" s="70"/>
      <c r="I2" s="70"/>
      <c r="J2" s="70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E14+E17+E20</f>
        <v>3250830</v>
      </c>
      <c r="F4" s="18"/>
      <c r="G4" s="48"/>
      <c r="H4" s="18"/>
      <c r="I4" s="19">
        <f>I14+I17+I20</f>
        <v>1</v>
      </c>
      <c r="J4" s="17"/>
    </row>
    <row r="5" spans="1:10" s="4" customFormat="1" ht="23.25" customHeight="1" x14ac:dyDescent="0.15">
      <c r="A5" s="103" t="s">
        <v>37</v>
      </c>
      <c r="B5" s="39">
        <v>44046</v>
      </c>
      <c r="C5" s="40" t="s">
        <v>80</v>
      </c>
      <c r="D5" s="63" t="s">
        <v>148</v>
      </c>
      <c r="E5" s="42">
        <v>144000</v>
      </c>
      <c r="F5" s="41" t="s">
        <v>47</v>
      </c>
      <c r="G5" s="49" t="s">
        <v>157</v>
      </c>
      <c r="H5" s="64" t="s">
        <v>162</v>
      </c>
      <c r="I5" s="20"/>
      <c r="J5" s="21"/>
    </row>
    <row r="6" spans="1:10" s="4" customFormat="1" ht="23.25" customHeight="1" x14ac:dyDescent="0.15">
      <c r="A6" s="104"/>
      <c r="B6" s="39">
        <v>44047</v>
      </c>
      <c r="C6" s="40" t="s">
        <v>80</v>
      </c>
      <c r="D6" s="63" t="s">
        <v>149</v>
      </c>
      <c r="E6" s="42">
        <v>393000</v>
      </c>
      <c r="F6" s="41" t="s">
        <v>47</v>
      </c>
      <c r="G6" s="49" t="s">
        <v>78</v>
      </c>
      <c r="H6" s="64" t="s">
        <v>72</v>
      </c>
      <c r="I6" s="20"/>
      <c r="J6" s="21"/>
    </row>
    <row r="7" spans="1:10" s="4" customFormat="1" ht="23.25" customHeight="1" x14ac:dyDescent="0.15">
      <c r="A7" s="104"/>
      <c r="B7" s="39">
        <v>44054</v>
      </c>
      <c r="C7" s="40" t="s">
        <v>80</v>
      </c>
      <c r="D7" s="63" t="s">
        <v>151</v>
      </c>
      <c r="E7" s="42">
        <v>975000</v>
      </c>
      <c r="F7" s="41" t="s">
        <v>47</v>
      </c>
      <c r="G7" s="49" t="s">
        <v>160</v>
      </c>
      <c r="H7" s="64" t="s">
        <v>165</v>
      </c>
      <c r="I7" s="20"/>
      <c r="J7" s="21"/>
    </row>
    <row r="8" spans="1:10" s="4" customFormat="1" ht="23.25" customHeight="1" x14ac:dyDescent="0.15">
      <c r="A8" s="104"/>
      <c r="B8" s="39">
        <v>44061</v>
      </c>
      <c r="C8" s="40" t="s">
        <v>80</v>
      </c>
      <c r="D8" s="63" t="s">
        <v>152</v>
      </c>
      <c r="E8" s="42">
        <v>44830</v>
      </c>
      <c r="F8" s="41" t="s">
        <v>47</v>
      </c>
      <c r="G8" s="49" t="s">
        <v>44</v>
      </c>
      <c r="H8" s="64" t="s">
        <v>46</v>
      </c>
      <c r="I8" s="20"/>
      <c r="J8" s="21"/>
    </row>
    <row r="9" spans="1:10" s="4" customFormat="1" ht="23.25" customHeight="1" x14ac:dyDescent="0.15">
      <c r="A9" s="104"/>
      <c r="B9" s="39">
        <v>44061</v>
      </c>
      <c r="C9" s="40" t="s">
        <v>80</v>
      </c>
      <c r="D9" s="63" t="s">
        <v>126</v>
      </c>
      <c r="E9" s="42">
        <v>214000</v>
      </c>
      <c r="F9" s="41" t="s">
        <v>47</v>
      </c>
      <c r="G9" s="49" t="s">
        <v>136</v>
      </c>
      <c r="H9" s="64" t="s">
        <v>143</v>
      </c>
      <c r="I9" s="20"/>
      <c r="J9" s="21"/>
    </row>
    <row r="10" spans="1:10" s="4" customFormat="1" ht="23.25" customHeight="1" x14ac:dyDescent="0.15">
      <c r="A10" s="104"/>
      <c r="B10" s="39">
        <v>44064</v>
      </c>
      <c r="C10" s="40" t="s">
        <v>80</v>
      </c>
      <c r="D10" s="63" t="s">
        <v>153</v>
      </c>
      <c r="E10" s="42">
        <v>165000</v>
      </c>
      <c r="F10" s="41" t="s">
        <v>47</v>
      </c>
      <c r="G10" s="49" t="s">
        <v>161</v>
      </c>
      <c r="H10" s="64" t="s">
        <v>166</v>
      </c>
      <c r="I10" s="20"/>
      <c r="J10" s="21"/>
    </row>
    <row r="11" spans="1:10" s="4" customFormat="1" ht="23.25" customHeight="1" x14ac:dyDescent="0.15">
      <c r="A11" s="104"/>
      <c r="B11" s="39">
        <v>44067</v>
      </c>
      <c r="C11" s="40" t="s">
        <v>80</v>
      </c>
      <c r="D11" s="63" t="s">
        <v>154</v>
      </c>
      <c r="E11" s="42">
        <v>854500</v>
      </c>
      <c r="F11" s="41" t="s">
        <v>47</v>
      </c>
      <c r="G11" s="49" t="s">
        <v>160</v>
      </c>
      <c r="H11" s="64" t="s">
        <v>165</v>
      </c>
      <c r="I11" s="20"/>
      <c r="J11" s="21"/>
    </row>
    <row r="12" spans="1:10" s="4" customFormat="1" ht="23.25" customHeight="1" x14ac:dyDescent="0.15">
      <c r="A12" s="104"/>
      <c r="B12" s="39">
        <v>44071</v>
      </c>
      <c r="C12" s="40" t="s">
        <v>80</v>
      </c>
      <c r="D12" s="63" t="s">
        <v>155</v>
      </c>
      <c r="E12" s="42">
        <v>109000</v>
      </c>
      <c r="F12" s="41" t="s">
        <v>47</v>
      </c>
      <c r="G12" s="49" t="s">
        <v>77</v>
      </c>
      <c r="H12" s="64" t="s">
        <v>71</v>
      </c>
      <c r="I12" s="20"/>
      <c r="J12" s="21"/>
    </row>
    <row r="13" spans="1:10" s="4" customFormat="1" ht="23.25" customHeight="1" x14ac:dyDescent="0.15">
      <c r="A13" s="104"/>
      <c r="B13" s="39">
        <v>44074</v>
      </c>
      <c r="C13" s="40" t="s">
        <v>80</v>
      </c>
      <c r="D13" s="63" t="s">
        <v>156</v>
      </c>
      <c r="E13" s="42">
        <v>190900</v>
      </c>
      <c r="F13" s="41" t="s">
        <v>47</v>
      </c>
      <c r="G13" s="49" t="s">
        <v>77</v>
      </c>
      <c r="H13" s="64" t="s">
        <v>71</v>
      </c>
      <c r="I13" s="20"/>
      <c r="J13" s="21"/>
    </row>
    <row r="14" spans="1:10" s="4" customFormat="1" ht="23.25" customHeight="1" x14ac:dyDescent="0.15">
      <c r="A14" s="105"/>
      <c r="B14" s="29"/>
      <c r="C14" s="30"/>
      <c r="D14" s="31" t="s">
        <v>168</v>
      </c>
      <c r="E14" s="32">
        <f>SUM(E5:E13)</f>
        <v>3090230</v>
      </c>
      <c r="F14" s="33"/>
      <c r="G14" s="33"/>
      <c r="H14" s="33"/>
      <c r="I14" s="34">
        <f>E14/E4</f>
        <v>0.9505972320914966</v>
      </c>
      <c r="J14" s="35"/>
    </row>
    <row r="15" spans="1:10" s="4" customFormat="1" ht="23.25" customHeight="1" x14ac:dyDescent="0.15">
      <c r="A15" s="106" t="s">
        <v>38</v>
      </c>
      <c r="B15" s="26">
        <v>44049</v>
      </c>
      <c r="C15" s="40" t="s">
        <v>80</v>
      </c>
      <c r="D15" s="27" t="s">
        <v>150</v>
      </c>
      <c r="E15" s="28">
        <v>51600</v>
      </c>
      <c r="F15" s="25" t="s">
        <v>167</v>
      </c>
      <c r="G15" s="50" t="s">
        <v>158</v>
      </c>
      <c r="H15" s="43" t="s">
        <v>163</v>
      </c>
      <c r="I15" s="22"/>
      <c r="J15" s="23"/>
    </row>
    <row r="16" spans="1:10" s="4" customFormat="1" ht="23.25" customHeight="1" x14ac:dyDescent="0.15">
      <c r="A16" s="107"/>
      <c r="B16" s="26">
        <v>44049</v>
      </c>
      <c r="C16" s="25" t="s">
        <v>80</v>
      </c>
      <c r="D16" s="27" t="s">
        <v>150</v>
      </c>
      <c r="E16" s="28">
        <v>109000</v>
      </c>
      <c r="F16" s="25" t="s">
        <v>167</v>
      </c>
      <c r="G16" s="50" t="s">
        <v>159</v>
      </c>
      <c r="H16" s="43" t="s">
        <v>164</v>
      </c>
      <c r="I16" s="22"/>
      <c r="J16" s="23"/>
    </row>
    <row r="17" spans="1:10" s="4" customFormat="1" ht="23.25" customHeight="1" x14ac:dyDescent="0.15">
      <c r="A17" s="108"/>
      <c r="B17" s="29"/>
      <c r="C17" s="30"/>
      <c r="D17" s="31" t="s">
        <v>52</v>
      </c>
      <c r="E17" s="36">
        <f>SUM(E15:E16)</f>
        <v>160600</v>
      </c>
      <c r="F17" s="33"/>
      <c r="G17" s="33"/>
      <c r="H17" s="33"/>
      <c r="I17" s="34">
        <f>E17/E4</f>
        <v>4.940276790850337E-2</v>
      </c>
      <c r="J17" s="35"/>
    </row>
    <row r="18" spans="1:10" s="4" customFormat="1" ht="23.25" customHeight="1" x14ac:dyDescent="0.15">
      <c r="A18" s="106" t="s">
        <v>43</v>
      </c>
      <c r="B18" s="39"/>
      <c r="C18" s="40"/>
      <c r="D18" s="63"/>
      <c r="E18" s="42"/>
      <c r="F18" s="40"/>
      <c r="G18" s="49"/>
      <c r="H18" s="45"/>
      <c r="I18" s="24"/>
      <c r="J18" s="23"/>
    </row>
    <row r="19" spans="1:10" s="4" customFormat="1" ht="23.25" customHeight="1" x14ac:dyDescent="0.15">
      <c r="A19" s="107"/>
      <c r="B19" s="39"/>
      <c r="C19" s="40"/>
      <c r="D19" s="63"/>
      <c r="E19" s="42"/>
      <c r="F19" s="40"/>
      <c r="G19" s="49"/>
      <c r="H19" s="45"/>
      <c r="I19" s="24"/>
      <c r="J19" s="23"/>
    </row>
    <row r="20" spans="1:10" s="4" customFormat="1" ht="23.25" customHeight="1" x14ac:dyDescent="0.15">
      <c r="A20" s="108"/>
      <c r="B20" s="29"/>
      <c r="C20" s="37"/>
      <c r="D20" s="31" t="s">
        <v>48</v>
      </c>
      <c r="E20" s="36">
        <f>SUM(E18:E19)</f>
        <v>0</v>
      </c>
      <c r="F20" s="33"/>
      <c r="G20" s="33"/>
      <c r="H20" s="33"/>
      <c r="I20" s="34">
        <f>E20/E4</f>
        <v>0</v>
      </c>
      <c r="J20" s="38"/>
    </row>
  </sheetData>
  <mergeCells count="4">
    <mergeCell ref="A1:J1"/>
    <mergeCell ref="A5:A14"/>
    <mergeCell ref="A15:A17"/>
    <mergeCell ref="A18:A2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100" zoomScaleSheetLayoutView="100" workbookViewId="0">
      <selection activeCell="A5" sqref="A5:A2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116</v>
      </c>
      <c r="B2" s="44"/>
      <c r="C2" s="9"/>
      <c r="D2" s="10"/>
      <c r="F2" s="69"/>
      <c r="G2" s="46"/>
      <c r="H2" s="69"/>
      <c r="I2" s="69"/>
      <c r="J2" s="69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E23+E26+E29</f>
        <v>3427430</v>
      </c>
      <c r="F4" s="18"/>
      <c r="G4" s="48"/>
      <c r="H4" s="18"/>
      <c r="I4" s="19">
        <f>I23+I26+I29</f>
        <v>1</v>
      </c>
      <c r="J4" s="17"/>
    </row>
    <row r="5" spans="1:10" s="4" customFormat="1" ht="23.25" customHeight="1" x14ac:dyDescent="0.15">
      <c r="A5" s="103" t="s">
        <v>37</v>
      </c>
      <c r="B5" s="39">
        <v>44013</v>
      </c>
      <c r="C5" s="40" t="s">
        <v>80</v>
      </c>
      <c r="D5" s="63" t="s">
        <v>117</v>
      </c>
      <c r="E5" s="42">
        <v>144000</v>
      </c>
      <c r="F5" s="41" t="s">
        <v>47</v>
      </c>
      <c r="G5" s="49" t="s">
        <v>131</v>
      </c>
      <c r="H5" s="64" t="s">
        <v>138</v>
      </c>
      <c r="I5" s="20"/>
      <c r="J5" s="21"/>
    </row>
    <row r="6" spans="1:10" s="4" customFormat="1" ht="23.25" customHeight="1" x14ac:dyDescent="0.15">
      <c r="A6" s="104"/>
      <c r="B6" s="39">
        <v>44013</v>
      </c>
      <c r="C6" s="40" t="s">
        <v>80</v>
      </c>
      <c r="D6" s="63" t="s">
        <v>118</v>
      </c>
      <c r="E6" s="42">
        <v>149950</v>
      </c>
      <c r="F6" s="41" t="s">
        <v>47</v>
      </c>
      <c r="G6" s="49" t="s">
        <v>44</v>
      </c>
      <c r="H6" s="64" t="s">
        <v>46</v>
      </c>
      <c r="I6" s="20"/>
      <c r="J6" s="21"/>
    </row>
    <row r="7" spans="1:10" s="4" customFormat="1" ht="23.25" customHeight="1" x14ac:dyDescent="0.15">
      <c r="A7" s="104"/>
      <c r="B7" s="39">
        <v>44014</v>
      </c>
      <c r="C7" s="40" t="s">
        <v>80</v>
      </c>
      <c r="D7" s="63" t="s">
        <v>119</v>
      </c>
      <c r="E7" s="42">
        <v>28000</v>
      </c>
      <c r="F7" s="41" t="s">
        <v>47</v>
      </c>
      <c r="G7" s="49" t="s">
        <v>132</v>
      </c>
      <c r="H7" s="64" t="s">
        <v>139</v>
      </c>
      <c r="I7" s="20"/>
      <c r="J7" s="21"/>
    </row>
    <row r="8" spans="1:10" s="4" customFormat="1" ht="23.25" customHeight="1" x14ac:dyDescent="0.15">
      <c r="A8" s="104"/>
      <c r="B8" s="39">
        <v>44014</v>
      </c>
      <c r="C8" s="40" t="s">
        <v>80</v>
      </c>
      <c r="D8" s="63" t="s">
        <v>119</v>
      </c>
      <c r="E8" s="42">
        <v>76000</v>
      </c>
      <c r="F8" s="41" t="s">
        <v>47</v>
      </c>
      <c r="G8" s="49" t="s">
        <v>101</v>
      </c>
      <c r="H8" s="64" t="s">
        <v>109</v>
      </c>
      <c r="I8" s="20"/>
      <c r="J8" s="21"/>
    </row>
    <row r="9" spans="1:10" s="4" customFormat="1" ht="23.25" customHeight="1" x14ac:dyDescent="0.15">
      <c r="A9" s="104"/>
      <c r="B9" s="39">
        <v>44014</v>
      </c>
      <c r="C9" s="40" t="s">
        <v>80</v>
      </c>
      <c r="D9" s="63" t="s">
        <v>119</v>
      </c>
      <c r="E9" s="42">
        <v>150000</v>
      </c>
      <c r="F9" s="41" t="s">
        <v>47</v>
      </c>
      <c r="G9" s="49" t="s">
        <v>77</v>
      </c>
      <c r="H9" s="64" t="s">
        <v>71</v>
      </c>
      <c r="I9" s="20"/>
      <c r="J9" s="21"/>
    </row>
    <row r="10" spans="1:10" s="4" customFormat="1" ht="23.25" customHeight="1" x14ac:dyDescent="0.15">
      <c r="A10" s="104"/>
      <c r="B10" s="39">
        <v>44015</v>
      </c>
      <c r="C10" s="40" t="s">
        <v>80</v>
      </c>
      <c r="D10" s="63" t="s">
        <v>119</v>
      </c>
      <c r="E10" s="42">
        <v>17000</v>
      </c>
      <c r="F10" s="41" t="s">
        <v>47</v>
      </c>
      <c r="G10" s="49" t="s">
        <v>132</v>
      </c>
      <c r="H10" s="64" t="s">
        <v>139</v>
      </c>
      <c r="I10" s="20"/>
      <c r="J10" s="21"/>
    </row>
    <row r="11" spans="1:10" s="4" customFormat="1" ht="23.25" customHeight="1" x14ac:dyDescent="0.15">
      <c r="A11" s="104"/>
      <c r="B11" s="39">
        <v>44015</v>
      </c>
      <c r="C11" s="40" t="s">
        <v>80</v>
      </c>
      <c r="D11" s="63" t="s">
        <v>119</v>
      </c>
      <c r="E11" s="42">
        <v>133000</v>
      </c>
      <c r="F11" s="41" t="s">
        <v>47</v>
      </c>
      <c r="G11" s="49" t="s">
        <v>101</v>
      </c>
      <c r="H11" s="64" t="s">
        <v>109</v>
      </c>
      <c r="I11" s="20"/>
      <c r="J11" s="21"/>
    </row>
    <row r="12" spans="1:10" s="4" customFormat="1" ht="23.25" customHeight="1" x14ac:dyDescent="0.15">
      <c r="A12" s="104"/>
      <c r="B12" s="39">
        <v>44018</v>
      </c>
      <c r="C12" s="40" t="s">
        <v>80</v>
      </c>
      <c r="D12" s="63" t="s">
        <v>120</v>
      </c>
      <c r="E12" s="42">
        <v>33000</v>
      </c>
      <c r="F12" s="41" t="s">
        <v>47</v>
      </c>
      <c r="G12" s="49" t="s">
        <v>54</v>
      </c>
      <c r="H12" s="64" t="s">
        <v>55</v>
      </c>
      <c r="I12" s="20"/>
      <c r="J12" s="21"/>
    </row>
    <row r="13" spans="1:10" s="4" customFormat="1" ht="23.25" customHeight="1" x14ac:dyDescent="0.15">
      <c r="A13" s="104"/>
      <c r="B13" s="39">
        <v>44019</v>
      </c>
      <c r="C13" s="40" t="s">
        <v>80</v>
      </c>
      <c r="D13" s="63" t="s">
        <v>121</v>
      </c>
      <c r="E13" s="42">
        <v>342300</v>
      </c>
      <c r="F13" s="41" t="s">
        <v>47</v>
      </c>
      <c r="G13" s="49" t="s">
        <v>133</v>
      </c>
      <c r="H13" s="64" t="s">
        <v>140</v>
      </c>
      <c r="I13" s="20"/>
      <c r="J13" s="21"/>
    </row>
    <row r="14" spans="1:10" s="4" customFormat="1" ht="23.25" customHeight="1" x14ac:dyDescent="0.15">
      <c r="A14" s="104"/>
      <c r="B14" s="39">
        <v>44022</v>
      </c>
      <c r="C14" s="40" t="s">
        <v>80</v>
      </c>
      <c r="D14" s="63" t="s">
        <v>122</v>
      </c>
      <c r="E14" s="42">
        <v>158400</v>
      </c>
      <c r="F14" s="41" t="s">
        <v>47</v>
      </c>
      <c r="G14" s="49" t="s">
        <v>103</v>
      </c>
      <c r="H14" s="64" t="s">
        <v>111</v>
      </c>
      <c r="I14" s="20"/>
      <c r="J14" s="21"/>
    </row>
    <row r="15" spans="1:10" s="4" customFormat="1" ht="23.25" customHeight="1" x14ac:dyDescent="0.15">
      <c r="A15" s="104"/>
      <c r="B15" s="39">
        <v>44026</v>
      </c>
      <c r="C15" s="40" t="s">
        <v>80</v>
      </c>
      <c r="D15" s="63" t="s">
        <v>123</v>
      </c>
      <c r="E15" s="42">
        <v>150700</v>
      </c>
      <c r="F15" s="41" t="s">
        <v>47</v>
      </c>
      <c r="G15" s="49" t="s">
        <v>44</v>
      </c>
      <c r="H15" s="64" t="s">
        <v>46</v>
      </c>
      <c r="I15" s="20"/>
      <c r="J15" s="21"/>
    </row>
    <row r="16" spans="1:10" s="4" customFormat="1" ht="23.25" customHeight="1" x14ac:dyDescent="0.15">
      <c r="A16" s="104"/>
      <c r="B16" s="39">
        <v>44028</v>
      </c>
      <c r="C16" s="40" t="s">
        <v>80</v>
      </c>
      <c r="D16" s="63" t="s">
        <v>124</v>
      </c>
      <c r="E16" s="42">
        <v>104000</v>
      </c>
      <c r="F16" s="41" t="s">
        <v>47</v>
      </c>
      <c r="G16" s="49" t="s">
        <v>134</v>
      </c>
      <c r="H16" s="64" t="s">
        <v>141</v>
      </c>
      <c r="I16" s="20"/>
      <c r="J16" s="21"/>
    </row>
    <row r="17" spans="1:10" s="4" customFormat="1" ht="23.25" customHeight="1" x14ac:dyDescent="0.15">
      <c r="A17" s="104"/>
      <c r="B17" s="39">
        <v>44033</v>
      </c>
      <c r="C17" s="40" t="s">
        <v>80</v>
      </c>
      <c r="D17" s="63" t="s">
        <v>125</v>
      </c>
      <c r="E17" s="42">
        <v>179000</v>
      </c>
      <c r="F17" s="41" t="s">
        <v>47</v>
      </c>
      <c r="G17" s="49" t="s">
        <v>135</v>
      </c>
      <c r="H17" s="64" t="s">
        <v>142</v>
      </c>
      <c r="I17" s="20"/>
      <c r="J17" s="21"/>
    </row>
    <row r="18" spans="1:10" s="4" customFormat="1" ht="23.25" customHeight="1" x14ac:dyDescent="0.15">
      <c r="A18" s="104"/>
      <c r="B18" s="39">
        <v>44034</v>
      </c>
      <c r="C18" s="40" t="s">
        <v>80</v>
      </c>
      <c r="D18" s="63" t="s">
        <v>126</v>
      </c>
      <c r="E18" s="42">
        <v>128000</v>
      </c>
      <c r="F18" s="41" t="s">
        <v>47</v>
      </c>
      <c r="G18" s="49" t="s">
        <v>136</v>
      </c>
      <c r="H18" s="64" t="s">
        <v>143</v>
      </c>
      <c r="I18" s="20"/>
      <c r="J18" s="21"/>
    </row>
    <row r="19" spans="1:10" s="4" customFormat="1" ht="23.25" customHeight="1" x14ac:dyDescent="0.15">
      <c r="A19" s="104"/>
      <c r="B19" s="39">
        <v>44036</v>
      </c>
      <c r="C19" s="40" t="s">
        <v>80</v>
      </c>
      <c r="D19" s="63" t="s">
        <v>127</v>
      </c>
      <c r="E19" s="42">
        <v>325000</v>
      </c>
      <c r="F19" s="41" t="s">
        <v>47</v>
      </c>
      <c r="G19" s="49" t="s">
        <v>79</v>
      </c>
      <c r="H19" s="64" t="s">
        <v>73</v>
      </c>
      <c r="I19" s="20"/>
      <c r="J19" s="21"/>
    </row>
    <row r="20" spans="1:10" s="4" customFormat="1" ht="23.25" customHeight="1" x14ac:dyDescent="0.15">
      <c r="A20" s="104"/>
      <c r="B20" s="39">
        <v>44039</v>
      </c>
      <c r="C20" s="40" t="s">
        <v>80</v>
      </c>
      <c r="D20" s="63" t="s">
        <v>128</v>
      </c>
      <c r="E20" s="42">
        <v>261000</v>
      </c>
      <c r="F20" s="41" t="s">
        <v>47</v>
      </c>
      <c r="G20" s="49" t="s">
        <v>137</v>
      </c>
      <c r="H20" s="64" t="s">
        <v>144</v>
      </c>
      <c r="I20" s="20"/>
      <c r="J20" s="21"/>
    </row>
    <row r="21" spans="1:10" s="4" customFormat="1" ht="23.25" customHeight="1" x14ac:dyDescent="0.15">
      <c r="A21" s="104"/>
      <c r="B21" s="39">
        <v>44041</v>
      </c>
      <c r="C21" s="40" t="s">
        <v>80</v>
      </c>
      <c r="D21" s="63" t="s">
        <v>129</v>
      </c>
      <c r="E21" s="42">
        <v>958500</v>
      </c>
      <c r="F21" s="41" t="s">
        <v>47</v>
      </c>
      <c r="G21" s="49" t="s">
        <v>135</v>
      </c>
      <c r="H21" s="64" t="s">
        <v>142</v>
      </c>
      <c r="I21" s="20"/>
      <c r="J21" s="21"/>
    </row>
    <row r="22" spans="1:10" s="4" customFormat="1" ht="23.25" customHeight="1" x14ac:dyDescent="0.15">
      <c r="A22" s="104"/>
      <c r="B22" s="39">
        <v>44043</v>
      </c>
      <c r="C22" s="40" t="s">
        <v>80</v>
      </c>
      <c r="D22" s="63" t="s">
        <v>130</v>
      </c>
      <c r="E22" s="42">
        <v>89580</v>
      </c>
      <c r="F22" s="41" t="s">
        <v>47</v>
      </c>
      <c r="G22" s="49" t="s">
        <v>44</v>
      </c>
      <c r="H22" s="64" t="s">
        <v>46</v>
      </c>
      <c r="I22" s="20"/>
      <c r="J22" s="21"/>
    </row>
    <row r="23" spans="1:10" s="4" customFormat="1" ht="23.25" customHeight="1" x14ac:dyDescent="0.15">
      <c r="A23" s="105"/>
      <c r="B23" s="29"/>
      <c r="C23" s="30"/>
      <c r="D23" s="31" t="s">
        <v>145</v>
      </c>
      <c r="E23" s="32">
        <f>SUM(E5:E22)</f>
        <v>3427430</v>
      </c>
      <c r="F23" s="33"/>
      <c r="G23" s="33"/>
      <c r="H23" s="33"/>
      <c r="I23" s="34">
        <f>E23/E4</f>
        <v>1</v>
      </c>
      <c r="J23" s="35"/>
    </row>
    <row r="24" spans="1:10" s="4" customFormat="1" ht="23.25" customHeight="1" x14ac:dyDescent="0.15">
      <c r="A24" s="106" t="s">
        <v>38</v>
      </c>
      <c r="B24" s="26"/>
      <c r="C24" s="40"/>
      <c r="D24" s="27"/>
      <c r="E24" s="28"/>
      <c r="F24" s="25"/>
      <c r="G24" s="50"/>
      <c r="H24" s="43"/>
      <c r="I24" s="22"/>
      <c r="J24" s="23"/>
    </row>
    <row r="25" spans="1:10" s="4" customFormat="1" ht="23.25" customHeight="1" x14ac:dyDescent="0.15">
      <c r="A25" s="107"/>
      <c r="B25" s="26"/>
      <c r="C25" s="25"/>
      <c r="D25" s="27"/>
      <c r="E25" s="28"/>
      <c r="F25" s="25"/>
      <c r="G25" s="50"/>
      <c r="H25" s="43"/>
      <c r="I25" s="22"/>
      <c r="J25" s="23"/>
    </row>
    <row r="26" spans="1:10" s="4" customFormat="1" ht="23.25" customHeight="1" x14ac:dyDescent="0.15">
      <c r="A26" s="108"/>
      <c r="B26" s="29"/>
      <c r="C26" s="30"/>
      <c r="D26" s="31" t="s">
        <v>48</v>
      </c>
      <c r="E26" s="36">
        <f>SUM(E24:E25)</f>
        <v>0</v>
      </c>
      <c r="F26" s="33"/>
      <c r="G26" s="33"/>
      <c r="H26" s="33"/>
      <c r="I26" s="34">
        <f>E26/E4</f>
        <v>0</v>
      </c>
      <c r="J26" s="35"/>
    </row>
    <row r="27" spans="1:10" s="4" customFormat="1" ht="23.25" customHeight="1" x14ac:dyDescent="0.15">
      <c r="A27" s="106" t="s">
        <v>43</v>
      </c>
      <c r="B27" s="39"/>
      <c r="C27" s="40"/>
      <c r="D27" s="63"/>
      <c r="E27" s="42"/>
      <c r="F27" s="40"/>
      <c r="G27" s="49"/>
      <c r="H27" s="45"/>
      <c r="I27" s="24"/>
      <c r="J27" s="23"/>
    </row>
    <row r="28" spans="1:10" s="4" customFormat="1" ht="23.25" customHeight="1" x14ac:dyDescent="0.15">
      <c r="A28" s="107"/>
      <c r="B28" s="39"/>
      <c r="C28" s="40"/>
      <c r="D28" s="63"/>
      <c r="E28" s="42"/>
      <c r="F28" s="40"/>
      <c r="G28" s="49"/>
      <c r="H28" s="45"/>
      <c r="I28" s="24"/>
      <c r="J28" s="23"/>
    </row>
    <row r="29" spans="1:10" s="4" customFormat="1" ht="23.25" customHeight="1" x14ac:dyDescent="0.15">
      <c r="A29" s="108"/>
      <c r="B29" s="29"/>
      <c r="C29" s="37"/>
      <c r="D29" s="31" t="s">
        <v>48</v>
      </c>
      <c r="E29" s="36">
        <f>SUM(E27:E28)</f>
        <v>0</v>
      </c>
      <c r="F29" s="33"/>
      <c r="G29" s="33"/>
      <c r="H29" s="33"/>
      <c r="I29" s="34">
        <f>E29/E4</f>
        <v>0</v>
      </c>
      <c r="J29" s="38"/>
    </row>
  </sheetData>
  <mergeCells count="4">
    <mergeCell ref="A1:J1"/>
    <mergeCell ref="A5:A23"/>
    <mergeCell ref="A24:A26"/>
    <mergeCell ref="A27:A2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83</v>
      </c>
      <c r="B2" s="44"/>
      <c r="C2" s="9"/>
      <c r="D2" s="10"/>
      <c r="F2" s="68"/>
      <c r="G2" s="46"/>
      <c r="H2" s="68"/>
      <c r="I2" s="68"/>
      <c r="J2" s="68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114</v>
      </c>
      <c r="E4" s="17">
        <f>E25+E28+E31</f>
        <v>2205840</v>
      </c>
      <c r="F4" s="18"/>
      <c r="G4" s="48"/>
      <c r="H4" s="18"/>
      <c r="I4" s="19">
        <f>I25+I28+I31</f>
        <v>1</v>
      </c>
      <c r="J4" s="17"/>
    </row>
    <row r="5" spans="1:10" s="4" customFormat="1" ht="23.25" customHeight="1" x14ac:dyDescent="0.15">
      <c r="A5" s="103" t="s">
        <v>37</v>
      </c>
      <c r="B5" s="39">
        <v>43983</v>
      </c>
      <c r="C5" s="40" t="s">
        <v>80</v>
      </c>
      <c r="D5" s="63" t="s">
        <v>84</v>
      </c>
      <c r="E5" s="42">
        <v>17600</v>
      </c>
      <c r="F5" s="41" t="s">
        <v>47</v>
      </c>
      <c r="G5" s="49" t="s">
        <v>44</v>
      </c>
      <c r="H5" s="64" t="s">
        <v>46</v>
      </c>
      <c r="I5" s="20"/>
      <c r="J5" s="21"/>
    </row>
    <row r="6" spans="1:10" s="4" customFormat="1" ht="23.25" customHeight="1" x14ac:dyDescent="0.15">
      <c r="A6" s="104"/>
      <c r="B6" s="39">
        <v>43983</v>
      </c>
      <c r="C6" s="40" t="s">
        <v>80</v>
      </c>
      <c r="D6" s="63" t="s">
        <v>84</v>
      </c>
      <c r="E6" s="42">
        <v>66000</v>
      </c>
      <c r="F6" s="41" t="s">
        <v>47</v>
      </c>
      <c r="G6" s="49" t="s">
        <v>54</v>
      </c>
      <c r="H6" s="64" t="s">
        <v>55</v>
      </c>
      <c r="I6" s="20"/>
      <c r="J6" s="21"/>
    </row>
    <row r="7" spans="1:10" s="4" customFormat="1" ht="23.25" customHeight="1" x14ac:dyDescent="0.15">
      <c r="A7" s="104"/>
      <c r="B7" s="39">
        <v>43984</v>
      </c>
      <c r="C7" s="40" t="s">
        <v>80</v>
      </c>
      <c r="D7" s="63" t="s">
        <v>85</v>
      </c>
      <c r="E7" s="42">
        <v>270000</v>
      </c>
      <c r="F7" s="41" t="s">
        <v>47</v>
      </c>
      <c r="G7" s="49" t="s">
        <v>77</v>
      </c>
      <c r="H7" s="64" t="s">
        <v>71</v>
      </c>
      <c r="I7" s="20"/>
      <c r="J7" s="21"/>
    </row>
    <row r="8" spans="1:10" s="4" customFormat="1" ht="23.25" customHeight="1" x14ac:dyDescent="0.15">
      <c r="A8" s="104"/>
      <c r="B8" s="39">
        <v>43987</v>
      </c>
      <c r="C8" s="40" t="s">
        <v>80</v>
      </c>
      <c r="D8" s="63" t="s">
        <v>86</v>
      </c>
      <c r="E8" s="42">
        <v>249090</v>
      </c>
      <c r="F8" s="41" t="s">
        <v>47</v>
      </c>
      <c r="G8" s="49" t="s">
        <v>44</v>
      </c>
      <c r="H8" s="64" t="s">
        <v>46</v>
      </c>
      <c r="I8" s="20"/>
      <c r="J8" s="21"/>
    </row>
    <row r="9" spans="1:10" s="4" customFormat="1" ht="23.25" customHeight="1" x14ac:dyDescent="0.15">
      <c r="A9" s="104"/>
      <c r="B9" s="39">
        <v>43990</v>
      </c>
      <c r="C9" s="40" t="s">
        <v>80</v>
      </c>
      <c r="D9" s="63" t="s">
        <v>87</v>
      </c>
      <c r="E9" s="42">
        <v>78000</v>
      </c>
      <c r="F9" s="41" t="s">
        <v>47</v>
      </c>
      <c r="G9" s="49" t="s">
        <v>97</v>
      </c>
      <c r="H9" s="64" t="s">
        <v>105</v>
      </c>
      <c r="I9" s="20"/>
      <c r="J9" s="21"/>
    </row>
    <row r="10" spans="1:10" s="4" customFormat="1" ht="23.25" customHeight="1" x14ac:dyDescent="0.15">
      <c r="A10" s="104"/>
      <c r="B10" s="39">
        <v>43990</v>
      </c>
      <c r="C10" s="40" t="s">
        <v>80</v>
      </c>
      <c r="D10" s="63" t="s">
        <v>88</v>
      </c>
      <c r="E10" s="42">
        <v>143400</v>
      </c>
      <c r="F10" s="41" t="s">
        <v>47</v>
      </c>
      <c r="G10" s="49" t="s">
        <v>98</v>
      </c>
      <c r="H10" s="64" t="s">
        <v>106</v>
      </c>
      <c r="I10" s="20"/>
      <c r="J10" s="21"/>
    </row>
    <row r="11" spans="1:10" s="4" customFormat="1" ht="23.25" customHeight="1" x14ac:dyDescent="0.15">
      <c r="A11" s="104"/>
      <c r="B11" s="39">
        <v>43991</v>
      </c>
      <c r="C11" s="40" t="s">
        <v>80</v>
      </c>
      <c r="D11" s="63" t="s">
        <v>87</v>
      </c>
      <c r="E11" s="42">
        <v>36900</v>
      </c>
      <c r="F11" s="41" t="s">
        <v>47</v>
      </c>
      <c r="G11" s="49" t="s">
        <v>99</v>
      </c>
      <c r="H11" s="64" t="s">
        <v>107</v>
      </c>
      <c r="I11" s="20"/>
      <c r="J11" s="21"/>
    </row>
    <row r="12" spans="1:10" s="4" customFormat="1" ht="23.25" customHeight="1" x14ac:dyDescent="0.15">
      <c r="A12" s="104"/>
      <c r="B12" s="39">
        <v>43992</v>
      </c>
      <c r="C12" s="40" t="s">
        <v>80</v>
      </c>
      <c r="D12" s="63" t="s">
        <v>87</v>
      </c>
      <c r="E12" s="42">
        <v>50700</v>
      </c>
      <c r="F12" s="41" t="s">
        <v>47</v>
      </c>
      <c r="G12" s="49" t="s">
        <v>100</v>
      </c>
      <c r="H12" s="64" t="s">
        <v>108</v>
      </c>
      <c r="I12" s="20"/>
      <c r="J12" s="21"/>
    </row>
    <row r="13" spans="1:10" s="4" customFormat="1" ht="23.25" customHeight="1" x14ac:dyDescent="0.15">
      <c r="A13" s="104"/>
      <c r="B13" s="39">
        <v>43992</v>
      </c>
      <c r="C13" s="40" t="s">
        <v>80</v>
      </c>
      <c r="D13" s="63" t="s">
        <v>88</v>
      </c>
      <c r="E13" s="42">
        <v>162000</v>
      </c>
      <c r="F13" s="41" t="s">
        <v>47</v>
      </c>
      <c r="G13" s="49" t="s">
        <v>101</v>
      </c>
      <c r="H13" s="64" t="s">
        <v>109</v>
      </c>
      <c r="I13" s="20"/>
      <c r="J13" s="21"/>
    </row>
    <row r="14" spans="1:10" s="4" customFormat="1" ht="23.25" customHeight="1" x14ac:dyDescent="0.15">
      <c r="A14" s="104"/>
      <c r="B14" s="39">
        <v>43993</v>
      </c>
      <c r="C14" s="40" t="s">
        <v>80</v>
      </c>
      <c r="D14" s="63" t="s">
        <v>89</v>
      </c>
      <c r="E14" s="42">
        <v>328000</v>
      </c>
      <c r="F14" s="41" t="s">
        <v>47</v>
      </c>
      <c r="G14" s="49" t="s">
        <v>102</v>
      </c>
      <c r="H14" s="64" t="s">
        <v>110</v>
      </c>
      <c r="I14" s="20"/>
      <c r="J14" s="21"/>
    </row>
    <row r="15" spans="1:10" s="4" customFormat="1" ht="23.25" customHeight="1" x14ac:dyDescent="0.15">
      <c r="A15" s="104"/>
      <c r="B15" s="39">
        <v>43998</v>
      </c>
      <c r="C15" s="40" t="s">
        <v>80</v>
      </c>
      <c r="D15" s="63" t="s">
        <v>90</v>
      </c>
      <c r="E15" s="42">
        <v>149370</v>
      </c>
      <c r="F15" s="41" t="s">
        <v>47</v>
      </c>
      <c r="G15" s="49" t="s">
        <v>44</v>
      </c>
      <c r="H15" s="64" t="s">
        <v>46</v>
      </c>
      <c r="I15" s="20"/>
      <c r="J15" s="21"/>
    </row>
    <row r="16" spans="1:10" s="4" customFormat="1" ht="23.25" customHeight="1" x14ac:dyDescent="0.15">
      <c r="A16" s="104"/>
      <c r="B16" s="39">
        <v>43999</v>
      </c>
      <c r="C16" s="40" t="s">
        <v>80</v>
      </c>
      <c r="D16" s="63" t="s">
        <v>91</v>
      </c>
      <c r="E16" s="42">
        <v>30000</v>
      </c>
      <c r="F16" s="41" t="s">
        <v>47</v>
      </c>
      <c r="G16" s="49" t="s">
        <v>97</v>
      </c>
      <c r="H16" s="64" t="s">
        <v>105</v>
      </c>
      <c r="I16" s="20"/>
      <c r="J16" s="21"/>
    </row>
    <row r="17" spans="1:10" s="4" customFormat="1" ht="23.25" customHeight="1" x14ac:dyDescent="0.15">
      <c r="A17" s="104"/>
      <c r="B17" s="39">
        <v>43999</v>
      </c>
      <c r="C17" s="40" t="s">
        <v>80</v>
      </c>
      <c r="D17" s="63" t="s">
        <v>92</v>
      </c>
      <c r="E17" s="42">
        <v>181500</v>
      </c>
      <c r="F17" s="41" t="s">
        <v>47</v>
      </c>
      <c r="G17" s="49" t="s">
        <v>103</v>
      </c>
      <c r="H17" s="64" t="s">
        <v>111</v>
      </c>
      <c r="I17" s="20"/>
      <c r="J17" s="21"/>
    </row>
    <row r="18" spans="1:10" s="4" customFormat="1" ht="23.25" customHeight="1" x14ac:dyDescent="0.15">
      <c r="A18" s="104"/>
      <c r="B18" s="39">
        <v>44000</v>
      </c>
      <c r="C18" s="40" t="s">
        <v>80</v>
      </c>
      <c r="D18" s="63" t="s">
        <v>93</v>
      </c>
      <c r="E18" s="42">
        <v>23000</v>
      </c>
      <c r="F18" s="41" t="s">
        <v>47</v>
      </c>
      <c r="G18" s="49" t="s">
        <v>104</v>
      </c>
      <c r="H18" s="64" t="s">
        <v>112</v>
      </c>
      <c r="I18" s="20"/>
      <c r="J18" s="21"/>
    </row>
    <row r="19" spans="1:10" s="4" customFormat="1" ht="23.25" customHeight="1" x14ac:dyDescent="0.15">
      <c r="A19" s="104"/>
      <c r="B19" s="39">
        <v>44000</v>
      </c>
      <c r="C19" s="40" t="s">
        <v>80</v>
      </c>
      <c r="D19" s="63" t="s">
        <v>91</v>
      </c>
      <c r="E19" s="42">
        <v>30000</v>
      </c>
      <c r="F19" s="41" t="s">
        <v>47</v>
      </c>
      <c r="G19" s="49" t="s">
        <v>97</v>
      </c>
      <c r="H19" s="64" t="s">
        <v>105</v>
      </c>
      <c r="I19" s="20"/>
      <c r="J19" s="21"/>
    </row>
    <row r="20" spans="1:10" s="4" customFormat="1" ht="23.25" customHeight="1" x14ac:dyDescent="0.15">
      <c r="A20" s="104"/>
      <c r="B20" s="39">
        <v>44004</v>
      </c>
      <c r="C20" s="40" t="s">
        <v>80</v>
      </c>
      <c r="D20" s="63" t="s">
        <v>94</v>
      </c>
      <c r="E20" s="42">
        <v>236780</v>
      </c>
      <c r="F20" s="41" t="s">
        <v>47</v>
      </c>
      <c r="G20" s="49" t="s">
        <v>44</v>
      </c>
      <c r="H20" s="64" t="s">
        <v>46</v>
      </c>
      <c r="I20" s="20"/>
      <c r="J20" s="21"/>
    </row>
    <row r="21" spans="1:10" s="4" customFormat="1" ht="23.25" customHeight="1" x14ac:dyDescent="0.15">
      <c r="A21" s="104"/>
      <c r="B21" s="39">
        <v>44006</v>
      </c>
      <c r="C21" s="40" t="s">
        <v>80</v>
      </c>
      <c r="D21" s="63" t="s">
        <v>95</v>
      </c>
      <c r="E21" s="42">
        <v>40000</v>
      </c>
      <c r="F21" s="41" t="s">
        <v>47</v>
      </c>
      <c r="G21" s="49" t="s">
        <v>97</v>
      </c>
      <c r="H21" s="64" t="s">
        <v>105</v>
      </c>
      <c r="I21" s="20"/>
      <c r="J21" s="21"/>
    </row>
    <row r="22" spans="1:10" s="4" customFormat="1" ht="23.25" customHeight="1" x14ac:dyDescent="0.15">
      <c r="A22" s="104"/>
      <c r="B22" s="39">
        <v>44007</v>
      </c>
      <c r="C22" s="40" t="s">
        <v>80</v>
      </c>
      <c r="D22" s="63" t="s">
        <v>95</v>
      </c>
      <c r="E22" s="42">
        <v>24000</v>
      </c>
      <c r="F22" s="41" t="s">
        <v>47</v>
      </c>
      <c r="G22" s="49" t="s">
        <v>97</v>
      </c>
      <c r="H22" s="64" t="s">
        <v>105</v>
      </c>
      <c r="I22" s="20"/>
      <c r="J22" s="21"/>
    </row>
    <row r="23" spans="1:10" s="4" customFormat="1" ht="23.25" customHeight="1" x14ac:dyDescent="0.15">
      <c r="A23" s="104"/>
      <c r="B23" s="39">
        <v>44007</v>
      </c>
      <c r="C23" s="40" t="s">
        <v>45</v>
      </c>
      <c r="D23" s="63" t="s">
        <v>96</v>
      </c>
      <c r="E23" s="42">
        <v>49500</v>
      </c>
      <c r="F23" s="41" t="s">
        <v>47</v>
      </c>
      <c r="G23" s="49" t="s">
        <v>54</v>
      </c>
      <c r="H23" s="64" t="s">
        <v>55</v>
      </c>
      <c r="I23" s="20"/>
      <c r="J23" s="21"/>
    </row>
    <row r="24" spans="1:10" s="4" customFormat="1" ht="23.25" customHeight="1" x14ac:dyDescent="0.15">
      <c r="A24" s="104"/>
      <c r="B24" s="39">
        <v>44008</v>
      </c>
      <c r="C24" s="40" t="s">
        <v>45</v>
      </c>
      <c r="D24" s="63" t="s">
        <v>95</v>
      </c>
      <c r="E24" s="42">
        <v>40000</v>
      </c>
      <c r="F24" s="41" t="s">
        <v>47</v>
      </c>
      <c r="G24" s="49" t="s">
        <v>97</v>
      </c>
      <c r="H24" s="64" t="s">
        <v>105</v>
      </c>
      <c r="I24" s="20"/>
      <c r="J24" s="21"/>
    </row>
    <row r="25" spans="1:10" s="4" customFormat="1" ht="23.25" customHeight="1" x14ac:dyDescent="0.15">
      <c r="A25" s="105"/>
      <c r="B25" s="29"/>
      <c r="C25" s="30"/>
      <c r="D25" s="31" t="s">
        <v>113</v>
      </c>
      <c r="E25" s="32">
        <f>SUM(E5:E24)</f>
        <v>2205840</v>
      </c>
      <c r="F25" s="33"/>
      <c r="G25" s="33"/>
      <c r="H25" s="33"/>
      <c r="I25" s="34">
        <f>E25/E4</f>
        <v>1</v>
      </c>
      <c r="J25" s="35"/>
    </row>
    <row r="26" spans="1:10" s="4" customFormat="1" ht="23.25" customHeight="1" x14ac:dyDescent="0.15">
      <c r="A26" s="106" t="s">
        <v>38</v>
      </c>
      <c r="B26" s="26"/>
      <c r="C26" s="40"/>
      <c r="D26" s="27"/>
      <c r="E26" s="28"/>
      <c r="F26" s="25"/>
      <c r="G26" s="50"/>
      <c r="H26" s="43"/>
      <c r="I26" s="22"/>
      <c r="J26" s="23"/>
    </row>
    <row r="27" spans="1:10" s="4" customFormat="1" ht="23.25" customHeight="1" x14ac:dyDescent="0.15">
      <c r="A27" s="107"/>
      <c r="B27" s="26"/>
      <c r="C27" s="25"/>
      <c r="D27" s="27"/>
      <c r="E27" s="28"/>
      <c r="F27" s="25"/>
      <c r="G27" s="50"/>
      <c r="H27" s="43"/>
      <c r="I27" s="22"/>
      <c r="J27" s="23"/>
    </row>
    <row r="28" spans="1:10" s="4" customFormat="1" ht="23.25" customHeight="1" x14ac:dyDescent="0.15">
      <c r="A28" s="108"/>
      <c r="B28" s="29"/>
      <c r="C28" s="30"/>
      <c r="D28" s="31" t="s">
        <v>48</v>
      </c>
      <c r="E28" s="36">
        <f>SUM(E26:E27)</f>
        <v>0</v>
      </c>
      <c r="F28" s="33"/>
      <c r="G28" s="33"/>
      <c r="H28" s="33"/>
      <c r="I28" s="34">
        <f>E28/E4</f>
        <v>0</v>
      </c>
      <c r="J28" s="35"/>
    </row>
    <row r="29" spans="1:10" s="4" customFormat="1" ht="23.25" customHeight="1" x14ac:dyDescent="0.15">
      <c r="A29" s="106" t="s">
        <v>43</v>
      </c>
      <c r="B29" s="39"/>
      <c r="C29" s="40"/>
      <c r="D29" s="63"/>
      <c r="E29" s="42"/>
      <c r="F29" s="40"/>
      <c r="G29" s="49"/>
      <c r="H29" s="45"/>
      <c r="I29" s="24"/>
      <c r="J29" s="23"/>
    </row>
    <row r="30" spans="1:10" s="4" customFormat="1" ht="23.25" customHeight="1" x14ac:dyDescent="0.15">
      <c r="A30" s="107"/>
      <c r="B30" s="39"/>
      <c r="C30" s="40"/>
      <c r="D30" s="63"/>
      <c r="E30" s="42"/>
      <c r="F30" s="40"/>
      <c r="G30" s="49"/>
      <c r="H30" s="45"/>
      <c r="I30" s="24"/>
      <c r="J30" s="23"/>
    </row>
    <row r="31" spans="1:10" s="4" customFormat="1" ht="23.25" customHeight="1" x14ac:dyDescent="0.15">
      <c r="A31" s="108"/>
      <c r="B31" s="29"/>
      <c r="C31" s="37"/>
      <c r="D31" s="31" t="s">
        <v>48</v>
      </c>
      <c r="E31" s="36">
        <f>SUM(E29:E30)</f>
        <v>0</v>
      </c>
      <c r="F31" s="33"/>
      <c r="G31" s="33"/>
      <c r="H31" s="33"/>
      <c r="I31" s="34">
        <f>E31/E4</f>
        <v>0</v>
      </c>
      <c r="J31" s="38"/>
    </row>
  </sheetData>
  <mergeCells count="4">
    <mergeCell ref="A1:J1"/>
    <mergeCell ref="A5:A25"/>
    <mergeCell ref="A26:A28"/>
    <mergeCell ref="A29:A3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BreakPreview" zoomScaleNormal="100" zoomScaleSheetLayoutView="100" workbookViewId="0">
      <selection activeCell="B11" sqref="B11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1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" customHeight="1" x14ac:dyDescent="0.15">
      <c r="A2" s="44" t="s">
        <v>76</v>
      </c>
      <c r="B2" s="44"/>
      <c r="C2" s="9"/>
      <c r="D2" s="10"/>
      <c r="F2" s="67"/>
      <c r="G2" s="46"/>
      <c r="H2" s="67"/>
      <c r="I2" s="67"/>
      <c r="J2" s="67" t="s">
        <v>30</v>
      </c>
    </row>
    <row r="3" spans="1:10" s="7" customFormat="1" ht="23.25" customHeight="1" x14ac:dyDescent="0.15">
      <c r="A3" s="11" t="s">
        <v>15</v>
      </c>
      <c r="B3" s="11" t="s">
        <v>31</v>
      </c>
      <c r="C3" s="11" t="s">
        <v>15</v>
      </c>
      <c r="D3" s="11" t="s">
        <v>39</v>
      </c>
      <c r="E3" s="12" t="s">
        <v>16</v>
      </c>
      <c r="F3" s="12" t="s">
        <v>32</v>
      </c>
      <c r="G3" s="47" t="s">
        <v>33</v>
      </c>
      <c r="H3" s="12" t="s">
        <v>34</v>
      </c>
      <c r="I3" s="13" t="s">
        <v>35</v>
      </c>
      <c r="J3" s="12" t="s">
        <v>36</v>
      </c>
    </row>
    <row r="4" spans="1:10" s="4" customFormat="1" ht="23.25" customHeight="1" x14ac:dyDescent="0.15">
      <c r="A4" s="14"/>
      <c r="B4" s="14"/>
      <c r="C4" s="15"/>
      <c r="D4" s="16" t="s">
        <v>75</v>
      </c>
      <c r="E4" s="17">
        <f>E12+E15+E18</f>
        <v>1062300</v>
      </c>
      <c r="F4" s="18"/>
      <c r="G4" s="48"/>
      <c r="H4" s="18"/>
      <c r="I4" s="19">
        <f>I12+I15+I18</f>
        <v>1</v>
      </c>
      <c r="J4" s="17"/>
    </row>
    <row r="5" spans="1:10" s="4" customFormat="1" ht="23.25" customHeight="1" x14ac:dyDescent="0.15">
      <c r="A5" s="103" t="s">
        <v>37</v>
      </c>
      <c r="B5" s="39">
        <v>43955</v>
      </c>
      <c r="C5" s="40" t="s">
        <v>80</v>
      </c>
      <c r="D5" s="63" t="s">
        <v>66</v>
      </c>
      <c r="E5" s="42">
        <v>140000</v>
      </c>
      <c r="F5" s="41" t="s">
        <v>47</v>
      </c>
      <c r="G5" s="49" t="s">
        <v>77</v>
      </c>
      <c r="H5" s="64" t="s">
        <v>71</v>
      </c>
      <c r="I5" s="20"/>
      <c r="J5" s="21"/>
    </row>
    <row r="6" spans="1:10" s="4" customFormat="1" ht="23.25" customHeight="1" x14ac:dyDescent="0.15">
      <c r="A6" s="104"/>
      <c r="B6" s="39">
        <v>43959</v>
      </c>
      <c r="C6" s="40" t="s">
        <v>80</v>
      </c>
      <c r="D6" s="63" t="s">
        <v>67</v>
      </c>
      <c r="E6" s="42">
        <v>22000</v>
      </c>
      <c r="F6" s="41" t="s">
        <v>47</v>
      </c>
      <c r="G6" s="49" t="s">
        <v>44</v>
      </c>
      <c r="H6" s="64" t="s">
        <v>46</v>
      </c>
      <c r="I6" s="20"/>
      <c r="J6" s="21"/>
    </row>
    <row r="7" spans="1:10" s="4" customFormat="1" ht="23.25" customHeight="1" x14ac:dyDescent="0.15">
      <c r="A7" s="104"/>
      <c r="B7" s="39">
        <v>43959</v>
      </c>
      <c r="C7" s="40" t="s">
        <v>80</v>
      </c>
      <c r="D7" s="63" t="s">
        <v>67</v>
      </c>
      <c r="E7" s="42">
        <v>56100</v>
      </c>
      <c r="F7" s="41" t="s">
        <v>47</v>
      </c>
      <c r="G7" s="49" t="s">
        <v>54</v>
      </c>
      <c r="H7" s="64" t="s">
        <v>55</v>
      </c>
      <c r="I7" s="20"/>
      <c r="J7" s="21"/>
    </row>
    <row r="8" spans="1:10" s="4" customFormat="1" ht="23.25" customHeight="1" x14ac:dyDescent="0.15">
      <c r="A8" s="104"/>
      <c r="B8" s="39">
        <v>43959</v>
      </c>
      <c r="C8" s="40" t="s">
        <v>81</v>
      </c>
      <c r="D8" s="63" t="s">
        <v>67</v>
      </c>
      <c r="E8" s="42">
        <v>198000</v>
      </c>
      <c r="F8" s="41" t="s">
        <v>47</v>
      </c>
      <c r="G8" s="49" t="s">
        <v>60</v>
      </c>
      <c r="H8" s="64" t="s">
        <v>61</v>
      </c>
      <c r="I8" s="20"/>
      <c r="J8" s="21"/>
    </row>
    <row r="9" spans="1:10" s="4" customFormat="1" ht="23.25" customHeight="1" x14ac:dyDescent="0.15">
      <c r="A9" s="104"/>
      <c r="B9" s="39">
        <v>43962</v>
      </c>
      <c r="C9" s="40" t="s">
        <v>81</v>
      </c>
      <c r="D9" s="63" t="s">
        <v>68</v>
      </c>
      <c r="E9" s="42">
        <v>47200</v>
      </c>
      <c r="F9" s="41" t="s">
        <v>47</v>
      </c>
      <c r="G9" s="49" t="s">
        <v>44</v>
      </c>
      <c r="H9" s="64" t="s">
        <v>46</v>
      </c>
      <c r="I9" s="20"/>
      <c r="J9" s="21"/>
    </row>
    <row r="10" spans="1:10" s="4" customFormat="1" ht="23.25" customHeight="1" x14ac:dyDescent="0.15">
      <c r="A10" s="104"/>
      <c r="B10" s="39">
        <v>43962</v>
      </c>
      <c r="C10" s="40" t="s">
        <v>81</v>
      </c>
      <c r="D10" s="63" t="s">
        <v>69</v>
      </c>
      <c r="E10" s="42">
        <v>187000</v>
      </c>
      <c r="F10" s="41" t="s">
        <v>47</v>
      </c>
      <c r="G10" s="49" t="s">
        <v>78</v>
      </c>
      <c r="H10" s="64" t="s">
        <v>72</v>
      </c>
      <c r="I10" s="20"/>
      <c r="J10" s="21"/>
    </row>
    <row r="11" spans="1:10" s="4" customFormat="1" ht="23.25" customHeight="1" x14ac:dyDescent="0.15">
      <c r="A11" s="104"/>
      <c r="B11" s="39">
        <v>43969</v>
      </c>
      <c r="C11" s="40" t="s">
        <v>81</v>
      </c>
      <c r="D11" s="63" t="s">
        <v>70</v>
      </c>
      <c r="E11" s="42">
        <v>412000</v>
      </c>
      <c r="F11" s="41" t="s">
        <v>47</v>
      </c>
      <c r="G11" s="49" t="s">
        <v>79</v>
      </c>
      <c r="H11" s="64" t="s">
        <v>73</v>
      </c>
      <c r="I11" s="20"/>
      <c r="J11" s="21"/>
    </row>
    <row r="12" spans="1:10" s="4" customFormat="1" ht="23.25" customHeight="1" x14ac:dyDescent="0.15">
      <c r="A12" s="105"/>
      <c r="B12" s="29"/>
      <c r="C12" s="30"/>
      <c r="D12" s="31" t="s">
        <v>74</v>
      </c>
      <c r="E12" s="32">
        <f>SUM(E5:E11)</f>
        <v>1062300</v>
      </c>
      <c r="F12" s="33"/>
      <c r="G12" s="33"/>
      <c r="H12" s="33"/>
      <c r="I12" s="34">
        <f>E12/E4</f>
        <v>1</v>
      </c>
      <c r="J12" s="35"/>
    </row>
    <row r="13" spans="1:10" s="4" customFormat="1" ht="23.25" customHeight="1" x14ac:dyDescent="0.15">
      <c r="A13" s="106" t="s">
        <v>38</v>
      </c>
      <c r="B13" s="26"/>
      <c r="C13" s="40"/>
      <c r="D13" s="27"/>
      <c r="E13" s="28"/>
      <c r="F13" s="25"/>
      <c r="G13" s="50"/>
      <c r="H13" s="43"/>
      <c r="I13" s="22"/>
      <c r="J13" s="23"/>
    </row>
    <row r="14" spans="1:10" s="4" customFormat="1" ht="23.25" customHeight="1" x14ac:dyDescent="0.15">
      <c r="A14" s="107"/>
      <c r="B14" s="26"/>
      <c r="C14" s="25"/>
      <c r="D14" s="27"/>
      <c r="E14" s="28"/>
      <c r="F14" s="25"/>
      <c r="G14" s="50"/>
      <c r="H14" s="43"/>
      <c r="I14" s="22"/>
      <c r="J14" s="23"/>
    </row>
    <row r="15" spans="1:10" s="4" customFormat="1" ht="23.25" customHeight="1" x14ac:dyDescent="0.15">
      <c r="A15" s="108"/>
      <c r="B15" s="29"/>
      <c r="C15" s="30"/>
      <c r="D15" s="31" t="s">
        <v>53</v>
      </c>
      <c r="E15" s="36">
        <f>SUM(E13:E14)</f>
        <v>0</v>
      </c>
      <c r="F15" s="33"/>
      <c r="G15" s="33"/>
      <c r="H15" s="33"/>
      <c r="I15" s="34">
        <f>E15/E4</f>
        <v>0</v>
      </c>
      <c r="J15" s="35"/>
    </row>
    <row r="16" spans="1:10" s="4" customFormat="1" ht="23.25" customHeight="1" x14ac:dyDescent="0.15">
      <c r="A16" s="106" t="s">
        <v>43</v>
      </c>
      <c r="B16" s="39"/>
      <c r="C16" s="40"/>
      <c r="D16" s="63"/>
      <c r="E16" s="42"/>
      <c r="F16" s="40"/>
      <c r="G16" s="49"/>
      <c r="H16" s="45"/>
      <c r="I16" s="24"/>
      <c r="J16" s="23"/>
    </row>
    <row r="17" spans="1:10" s="4" customFormat="1" ht="23.25" customHeight="1" x14ac:dyDescent="0.15">
      <c r="A17" s="107"/>
      <c r="B17" s="39"/>
      <c r="C17" s="40"/>
      <c r="D17" s="63"/>
      <c r="E17" s="42"/>
      <c r="F17" s="40"/>
      <c r="G17" s="49"/>
      <c r="H17" s="45"/>
      <c r="I17" s="24"/>
      <c r="J17" s="23"/>
    </row>
    <row r="18" spans="1:10" s="4" customFormat="1" ht="23.25" customHeight="1" x14ac:dyDescent="0.15">
      <c r="A18" s="108"/>
      <c r="B18" s="29"/>
      <c r="C18" s="37"/>
      <c r="D18" s="31" t="s">
        <v>48</v>
      </c>
      <c r="E18" s="36">
        <f>SUM(E16:E17)</f>
        <v>0</v>
      </c>
      <c r="F18" s="33"/>
      <c r="G18" s="33"/>
      <c r="H18" s="33"/>
      <c r="I18" s="34">
        <f>E18/E4</f>
        <v>0</v>
      </c>
      <c r="J18" s="38"/>
    </row>
  </sheetData>
  <mergeCells count="4">
    <mergeCell ref="A1:J1"/>
    <mergeCell ref="A5:A12"/>
    <mergeCell ref="A13:A15"/>
    <mergeCell ref="A16:A18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</vt:i4>
      </vt:variant>
    </vt:vector>
  </HeadingPairs>
  <TitlesOfParts>
    <vt:vector size="12" baseType="lpstr">
      <vt:lpstr>교무과 업무추진비 집행 내역</vt:lpstr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'교무과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2020-10-07T06:04:33Z</cp:lastPrinted>
  <dcterms:created xsi:type="dcterms:W3CDTF">2005-11-02T02:05:06Z</dcterms:created>
  <dcterms:modified xsi:type="dcterms:W3CDTF">2021-01-11T05:21:57Z</dcterms:modified>
</cp:coreProperties>
</file>